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Juridiska dala\Iepirkumi\Nolikumi 2018\32_gajeju_cels_a7\"/>
    </mc:Choice>
  </mc:AlternateContent>
  <bookViews>
    <workbookView xWindow="0" yWindow="0" windowWidth="28800" windowHeight="12435" tabRatio="931" activeTab="2"/>
  </bookViews>
  <sheets>
    <sheet name="1 TS" sheetId="85" r:id="rId1"/>
    <sheet name="2 ELT" sheetId="91" r:id="rId2"/>
    <sheet name="koptāme" sheetId="87" r:id="rId3"/>
  </sheets>
  <definedNames>
    <definedName name="_xlnm._FilterDatabase" localSheetId="0" hidden="1">'1 TS'!$A$15:$Q$15</definedName>
    <definedName name="_xlnm._FilterDatabase" localSheetId="1" hidden="1">'2 ELT'!$A$15:$O$15</definedName>
    <definedName name="_xlnm._FilterDatabase" localSheetId="2" hidden="1">koptāme!$A$13:$M$13</definedName>
    <definedName name="_xlnm.Print_Area" localSheetId="0">'1 TS'!$A$1:$Q$58</definedName>
    <definedName name="_xlnm.Print_Area" localSheetId="1">'2 ELT'!$A$1:$O$80</definedName>
    <definedName name="_xlnm.Print_Area" localSheetId="2">koptāme!$A$1:$D$23</definedName>
    <definedName name="_xlnm.Print_Titles" localSheetId="0">'1 TS'!$13:$15</definedName>
    <definedName name="_xlnm.Print_Titles" localSheetId="1">'2 ELT'!$13:$15</definedName>
    <definedName name="_xlnm.Print_Titles" localSheetId="2">koptāme!$11:$13</definedName>
  </definedNames>
  <calcPr calcId="162913" fullPrecision="0"/>
  <fileRecoveryPr autoRecover="0"/>
</workbook>
</file>

<file path=xl/calcChain.xml><?xml version="1.0" encoding="utf-8"?>
<calcChain xmlns="http://schemas.openxmlformats.org/spreadsheetml/2006/main">
  <c r="D14" i="87" l="1"/>
  <c r="D13" i="87"/>
  <c r="O12" i="91"/>
  <c r="O11" i="91"/>
  <c r="Q12" i="85"/>
  <c r="Q11" i="85"/>
  <c r="O38" i="91" l="1"/>
  <c r="O39" i="91"/>
  <c r="O40" i="91"/>
  <c r="O41" i="91"/>
  <c r="O42" i="91"/>
  <c r="O68" i="91"/>
  <c r="O69" i="91"/>
  <c r="O70" i="91"/>
  <c r="O72" i="91"/>
  <c r="O73" i="91"/>
  <c r="O74" i="91"/>
  <c r="O75" i="91"/>
  <c r="O76" i="91"/>
  <c r="O77" i="91"/>
  <c r="O78" i="91"/>
  <c r="O37" i="91"/>
  <c r="O36" i="91"/>
  <c r="O35" i="91"/>
  <c r="O34" i="91"/>
  <c r="O33" i="91"/>
  <c r="O32" i="91"/>
  <c r="O31" i="91"/>
  <c r="O30" i="91"/>
  <c r="O29" i="91"/>
  <c r="O28" i="91"/>
  <c r="O27" i="91"/>
  <c r="O26" i="91"/>
  <c r="O25" i="91"/>
  <c r="O24" i="91"/>
  <c r="O23" i="91"/>
  <c r="O22" i="91"/>
  <c r="O21" i="91"/>
  <c r="O20" i="91"/>
  <c r="O19" i="91"/>
  <c r="O18" i="91"/>
  <c r="O17" i="91"/>
  <c r="O16" i="91"/>
  <c r="G16" i="91"/>
  <c r="D16" i="87" l="1"/>
  <c r="D17" i="87" s="1"/>
  <c r="D18" i="87" l="1"/>
  <c r="D19" i="87" s="1"/>
  <c r="D21" i="87" s="1"/>
</calcChain>
</file>

<file path=xl/sharedStrings.xml><?xml version="1.0" encoding="utf-8"?>
<sst xmlns="http://schemas.openxmlformats.org/spreadsheetml/2006/main" count="483" uniqueCount="257">
  <si>
    <t>Mērvienība</t>
  </si>
  <si>
    <t>Vienības izmaksas</t>
  </si>
  <si>
    <t>Kopā uz visu apjomu</t>
  </si>
  <si>
    <t>m</t>
  </si>
  <si>
    <t>Nr. p. k.</t>
  </si>
  <si>
    <t>laika
norma
(c/h)</t>
  </si>
  <si>
    <t>darb-
ietilpība
(c/h)</t>
  </si>
  <si>
    <t>1.1</t>
  </si>
  <si>
    <t>1.2</t>
  </si>
  <si>
    <t>Sastādija:</t>
  </si>
  <si>
    <t>Tāmes izmaksas, EUR</t>
  </si>
  <si>
    <t>Kopējā darbietilpība, c/st</t>
  </si>
  <si>
    <t>2.1</t>
  </si>
  <si>
    <t>2.2</t>
  </si>
  <si>
    <t>1.3</t>
  </si>
  <si>
    <t>1.4</t>
  </si>
  <si>
    <t>1.5</t>
  </si>
  <si>
    <t>3.2</t>
  </si>
  <si>
    <t>3.3</t>
  </si>
  <si>
    <t>Pasūtītājs : Ķekavas novada pašvaldība</t>
  </si>
  <si>
    <t>Tāmes Nr.</t>
  </si>
  <si>
    <t>Būvniecības izmaksas kopā</t>
  </si>
  <si>
    <t>Kopā bez PVN:</t>
  </si>
  <si>
    <t xml:space="preserve">     Pievienotās vērtības nodoklis 21.00 % no visu celtniecības izmaksu kopējās summas</t>
  </si>
  <si>
    <t>Kopējā līgumcena ar PVN</t>
  </si>
  <si>
    <t>(paraksts un tā atšifrējums)</t>
  </si>
  <si>
    <t>2.3</t>
  </si>
  <si>
    <t>TS sadaļa</t>
  </si>
  <si>
    <t>Lokālā tāme Nr.1</t>
  </si>
  <si>
    <t>Lokālā tāme Nr.2</t>
  </si>
  <si>
    <t>ELT sadaļa</t>
  </si>
  <si>
    <t>Būvdarbu nosaukums</t>
  </si>
  <si>
    <t>Daudzums</t>
  </si>
  <si>
    <t>darba samaksas likme (euro/h)</t>
  </si>
  <si>
    <t>darba
alga</t>
  </si>
  <si>
    <t>būvizstrā-dājumi</t>
  </si>
  <si>
    <t>mehā-
nismi</t>
  </si>
  <si>
    <t>Kopā</t>
  </si>
  <si>
    <t>Summa</t>
  </si>
  <si>
    <t>Objekta nosaukums</t>
  </si>
  <si>
    <t>Objekta izmaksas, (euro)</t>
  </si>
  <si>
    <t>Tiešās izmaksas kopā, t. sk. darba devēja sociālais nodoklis (%)</t>
  </si>
  <si>
    <t>Pārbaudīja:</t>
  </si>
  <si>
    <t>(paraksts un tā atšifrējums Sertifikāta Nr.)</t>
  </si>
  <si>
    <t xml:space="preserve">Pasūtījuma Nr.: </t>
  </si>
  <si>
    <t>Izpildītājs :</t>
  </si>
  <si>
    <t xml:space="preserve">Izpildītājs : </t>
  </si>
  <si>
    <t>Tāme sastādīta 2018. gada tirgus cenās, pamatojoties uz ELT daļas rasējumiem</t>
  </si>
  <si>
    <t>Pasūtījuma Nr.:</t>
  </si>
  <si>
    <t>Finanšu rezerve neparedzētiem darbiem  (5%)</t>
  </si>
  <si>
    <t xml:space="preserve"> Piezīmes:</t>
  </si>
  <si>
    <t>* Ietves būvdarbu izpildē ievērot "Ceļu specifikācijas 2017" prasības.</t>
  </si>
  <si>
    <t>*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</si>
  <si>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*Konstruktīvo kārtu apjomi kubikmetros (m3) uzrādīti blīvā veidā. Būvuzņēmējam jāievērtē pievesto materiālu daudzums, ņemot vērā sablīvējuma koeficientu.</t>
  </si>
  <si>
    <t>*Konstrukciju elementu komplektācija atbilstoši izgatavotāju firmu instrukcijām.</t>
  </si>
  <si>
    <t>* Materiālu apjoms var tikt precizēts būvniecības laikā.</t>
  </si>
  <si>
    <t xml:space="preserve">*Saskaņojot ar Pasūtītāju , ekspluatējošo organizāciju un projektētāju iespējams izmantot analogas kvalitātes </t>
  </si>
  <si>
    <t>citu ražotāju izstrādājumus.</t>
  </si>
  <si>
    <t>*Visi objektā demontējamie materiāli, gruntis un citas atkārtoti izmantojamās izejvielas ir iespējams izmantot atkārtoti objektā, ja tās atbilst tehniskajām prasībām un specifikācijām, par to informējot Pasūtītāju.</t>
  </si>
  <si>
    <t>*Visi objektā demontējamie materiāli, gaismekļi, cinkoti apgaismes balsti, pamati, gaisavadu līnijas nodot pasūtītājam</t>
  </si>
  <si>
    <t>Izmaksu pozīcija</t>
  </si>
  <si>
    <t>Specifik. Nr.</t>
  </si>
  <si>
    <t>Rasējuma Nr.</t>
  </si>
  <si>
    <t>Darba daudzums</t>
  </si>
  <si>
    <t>Sagatavošanas darbi</t>
  </si>
  <si>
    <t>3.1.</t>
  </si>
  <si>
    <t>3.5.</t>
  </si>
  <si>
    <t>3.3.</t>
  </si>
  <si>
    <t>4.1.</t>
  </si>
  <si>
    <t>4.4.</t>
  </si>
  <si>
    <t>2.4</t>
  </si>
  <si>
    <t>2.5</t>
  </si>
  <si>
    <t>4.6.</t>
  </si>
  <si>
    <t>3.1</t>
  </si>
  <si>
    <t>5.1.</t>
  </si>
  <si>
    <t>5.2.</t>
  </si>
  <si>
    <t>3.4</t>
  </si>
  <si>
    <t>3.5</t>
  </si>
  <si>
    <t>3.6</t>
  </si>
  <si>
    <t>3.7</t>
  </si>
  <si>
    <t>3.8</t>
  </si>
  <si>
    <t>3.9</t>
  </si>
  <si>
    <t>5.4.</t>
  </si>
  <si>
    <t>3.10</t>
  </si>
  <si>
    <t>5.6.</t>
  </si>
  <si>
    <t>4.1</t>
  </si>
  <si>
    <t>6.2.</t>
  </si>
  <si>
    <t>4.2</t>
  </si>
  <si>
    <t>4.3</t>
  </si>
  <si>
    <t>4.4</t>
  </si>
  <si>
    <t>5.1</t>
  </si>
  <si>
    <t>ARS</t>
  </si>
  <si>
    <t>5.2</t>
  </si>
  <si>
    <t>4.3.</t>
  </si>
  <si>
    <t>5.3</t>
  </si>
  <si>
    <t>5.4</t>
  </si>
  <si>
    <t>7.2.</t>
  </si>
  <si>
    <t>5.5</t>
  </si>
  <si>
    <t>5.6</t>
  </si>
  <si>
    <t>5.7</t>
  </si>
  <si>
    <t>5.8</t>
  </si>
  <si>
    <t>5.9</t>
  </si>
  <si>
    <t>5.10</t>
  </si>
  <si>
    <t>5.11</t>
  </si>
  <si>
    <t>5.12</t>
  </si>
  <si>
    <t>6.1</t>
  </si>
  <si>
    <t>7.5.</t>
  </si>
  <si>
    <t>6.2</t>
  </si>
  <si>
    <t>7.3.</t>
  </si>
  <si>
    <t>6.3</t>
  </si>
  <si>
    <t>6.4</t>
  </si>
  <si>
    <t>6.5</t>
  </si>
  <si>
    <t>6.6</t>
  </si>
  <si>
    <t>6.7</t>
  </si>
  <si>
    <t>7.3</t>
  </si>
  <si>
    <t>3.2.</t>
  </si>
  <si>
    <t>7.4</t>
  </si>
  <si>
    <t>7.5</t>
  </si>
  <si>
    <t>7.6</t>
  </si>
  <si>
    <t>7.7</t>
  </si>
  <si>
    <t>-</t>
  </si>
  <si>
    <t>Ceļa trases un tā elementu uzmērīšana un nospraušana</t>
  </si>
  <si>
    <t>Krūmu ciršana, aizvedot uz būvuzņēmēja atbērtni</t>
  </si>
  <si>
    <t>Koku zāģēšana ar celmu raušanu, aizvedot uz būvuzņēmēja atbērtni</t>
  </si>
  <si>
    <t>Koku vainagu kopšana, zaru apzāģēšana</t>
  </si>
  <si>
    <t>Asfalta savienojumu frēzēšana</t>
  </si>
  <si>
    <t>Zemes klātne</t>
  </si>
  <si>
    <t>Grāvju rakšana, grunti aizvedot uz būvuzņēmēja atbērtni</t>
  </si>
  <si>
    <t>Zemes klātnes ierakuma būvniecība, grunti atstājot objektā tālākai izmantošanai</t>
  </si>
  <si>
    <t>Zemes klātnes ierakuma būvniecība, grunti aizvedot uz būvuzņēmēja atbērtni</t>
  </si>
  <si>
    <t>Piebēruma izbūve, izmantojot ierakumā iegūto grunti</t>
  </si>
  <si>
    <t>Teritoriju nostiprināšana ar augu zemi 10 cm biezumā</t>
  </si>
  <si>
    <t>Ar saistvielām nesaistītas un hidrauliski saistītas konstruktīvās kārtas</t>
  </si>
  <si>
    <t xml:space="preserve">Salizturīgās kārtas būvniecība </t>
  </si>
  <si>
    <t>Nesaistītu minerālmateriālu 0/45 pamata kārtas būvniecība 25cm biezumā brauktuvei un ietvei, N-IV klase</t>
  </si>
  <si>
    <t>Nesaistītu minerālmateriālu 0/45 pamata kārtas būvniecība 20cm biezumā ietvei, N-IV klase</t>
  </si>
  <si>
    <t>Nesaistītu minerālmateriālu 0/45 pamata kārtas būvniecība 15cm biezumā brauktuvei , N-IV klase</t>
  </si>
  <si>
    <t>Nesaistītu minerālmateriālu 0/45 pamata kārtas būvniecība 10cm biezumā brauktuvei, N-III klase</t>
  </si>
  <si>
    <t>Nesaistītu minerālmateriālu 0/45 piebēruma kārtas būvniecība vidēji 20cm biezumā brauktuvei, N-II klase</t>
  </si>
  <si>
    <t>Nomaļu uzpildīšana ar nesaistītu minerālmateriālu maisījumu 0/32s 10cm biezumā</t>
  </si>
  <si>
    <t>Nomaļu uzpildīšana ar nesaistītu minerālmateriālu maisījumu 0/32s 6cm biezumā</t>
  </si>
  <si>
    <t>Nomaļu uzpildīšana ar nesaistītu minerālmateriālu maisījumu 0/32s 4cm biezumā</t>
  </si>
  <si>
    <t>Dabīgā neapkaltā bruģakmens seguma uz cementa javas pamata izbūve</t>
  </si>
  <si>
    <t>Ar saistvielām saistītas konstruktīvās kārtas</t>
  </si>
  <si>
    <t>Karsta asfalta AC 11 surf dilumkārtas būvniecība 4cm biezumā brauktuvei, S-II klase</t>
  </si>
  <si>
    <t>Karsta asfalta AC 32 base pamata kāras būvniecība 8cm biezumā brauktuvei, S-III klase</t>
  </si>
  <si>
    <t>Karsta asfalta AC 11 surf dilumkārtas būvniecība 6cm biezumā brauktuvei, S-III klase</t>
  </si>
  <si>
    <t>Karsta asfalta AC 8 surf dilumkārtas būvniecība 4cm biezumā ietvei S-III klase</t>
  </si>
  <si>
    <t>Caurtekas un konstrukcijas</t>
  </si>
  <si>
    <t>Gūliju D400/315 ar kupolveida ķeta resti 40t izbūve</t>
  </si>
  <si>
    <t>Plastmasas caurtekas d=0,3m izbūve</t>
  </si>
  <si>
    <t>LK gūliju pievadu D200, SN8, T8 izbūve, t.sk. Tranšeju rakšana un aizbēršana ar drenējošu smilti</t>
  </si>
  <si>
    <t>Betona apmales 100x30x15 cm uzstādīšana</t>
  </si>
  <si>
    <t>Betona apmales 100x22x15cm uzstādīšana</t>
  </si>
  <si>
    <t>Betona apmales 100x20x8cm uzstādīšana</t>
  </si>
  <si>
    <t>Slīpās betona apmales 100x30/22x15cm uzstādīšana</t>
  </si>
  <si>
    <t>Esošās SIA "Lattelecom" EST akas lūkas nomaiņa pret smatā tipa peldošo, regulēšana seguma līmenī</t>
  </si>
  <si>
    <t>Esošo 20kv kabeļu atrakšana un padziļināšana tranšejā</t>
  </si>
  <si>
    <t>Esošo EST un ELT kabeļu atrakšana ar roku darbu un guldīšana šķeltās aizsargcaurulēs D110mm, 750N</t>
  </si>
  <si>
    <t>Esošo EST un ELT kabeļu atrakšana ar roku darbu un guldīšana šķeltās aizsargcaurulēs D160mm, 750N</t>
  </si>
  <si>
    <t>Rezerves aizsargcauruļu D110, 750N izbūve, t.sk. Tranšejas rakšana un aizbēršana ar salturīgu smilti</t>
  </si>
  <si>
    <t>Aprīkojums</t>
  </si>
  <si>
    <t>Gājēju metāla aizsargbarjeru uzstādīšana</t>
  </si>
  <si>
    <t>Priekšrocības ceļa zīmju uzstādīšana</t>
  </si>
  <si>
    <t>Ceļa vertikālo apzīmējumu Nr. 906/907 uzstādīšana</t>
  </si>
  <si>
    <t>Cinkotu metāla balstu uzstādīšana d=60mm</t>
  </si>
  <si>
    <t>Parka sola ar atzveltni uzstādīšana</t>
  </si>
  <si>
    <t>Betona atkritumu urnas uzstādīšana</t>
  </si>
  <si>
    <t>Būvtāfeles uzstādīšana</t>
  </si>
  <si>
    <t>Demontāža un nojaukšana</t>
  </si>
  <si>
    <t xml:space="preserve">Esošo ceļa zīmju un stabu demontāža </t>
  </si>
  <si>
    <t>Betona konstrukciju nojaukšana</t>
  </si>
  <si>
    <t>Metāla drošības barjeras nojaukšana</t>
  </si>
  <si>
    <t>Asfalta seguma nojaukšana un nogādāšana būvuzņēmēja atbērtnē</t>
  </si>
  <si>
    <t>Būvgružu izvešana un utilizācija</t>
  </si>
  <si>
    <t>TS-2</t>
  </si>
  <si>
    <t>GP-1</t>
  </si>
  <si>
    <t>m2</t>
  </si>
  <si>
    <t>gab.</t>
  </si>
  <si>
    <t>m3</t>
  </si>
  <si>
    <t>Piezīmes:</t>
  </si>
  <si>
    <t>*ARS - atbilstoši ražotāja specifikācijai</t>
  </si>
  <si>
    <t>*Visi darbi un materiāli atbilstoši "Autoceļu specifikācijas 2017" prasībām</t>
  </si>
  <si>
    <t>tāme sastādīta 2018. gada __.jūlijā</t>
  </si>
  <si>
    <t>Tāme sastādīta 2018. gada tirgus cenās, pamatojoties uz TS daļas un citu daļu  rasējumiem</t>
  </si>
  <si>
    <t>Objekta adrese: Rīgas iela, Ķekava, Ķekavas pagasts, Ķekavas novads</t>
  </si>
  <si>
    <t>Objekta nosaukums: "Gājēju ceļa izbūve gar Rīgas ielu (valsts autoceļu A7) no Rīgas ielas 85 līdz Rīgas ielai 105E, Ķekavā, Ķekavas pagastā, Ķekavas novadā</t>
  </si>
  <si>
    <t xml:space="preserve">*Demontētie materiāli drošības barjeras, apgaismes balsti ar gaismekļiem, ceļa zīmes jānogādā uz pasūtītāja norāditu adresi 10 km rādiusā. </t>
  </si>
  <si>
    <t>tāme sastādīta 2018. gada __.jūlijs</t>
  </si>
  <si>
    <t>El. kabelis AXPK-4x16</t>
  </si>
  <si>
    <t>El. kabelis NYY-J-3x1,5</t>
  </si>
  <si>
    <t>Gala apdare EPKT-0015</t>
  </si>
  <si>
    <t>kompl.</t>
  </si>
  <si>
    <t>Gala apdare EPKT-0015+EN-CGPT-12/4-0</t>
  </si>
  <si>
    <t>Nozarošanas spaiļu komplekts SV-15</t>
  </si>
  <si>
    <t>Automātslēdzis, C4A, 230V</t>
  </si>
  <si>
    <t>Cinkots metāla balsts, (H=6.5m)</t>
  </si>
  <si>
    <t>Balsta betona pamats, P-1.3</t>
  </si>
  <si>
    <t>Gumijas blīve</t>
  </si>
  <si>
    <t>Gājēju pārejas apgaismojuma balsts:
• Apgaismes balsts, (H=6,6m), gab.
• Balsta betona pamats, BP 6-10, gab.
• LED gaismeklis ar KRĪ diodēm, 8360lm, 75W, 230V, gab.
• Balsta gumijas blīve, gab.</t>
  </si>
  <si>
    <t>Gaismeklis LED ar KRĪ diodēm, 13864lm, 106W, IP66, IK09</t>
  </si>
  <si>
    <t>Gaismeklis LED ar KRĪ diodēm, 5378lm, 38W, IP66, IK09</t>
  </si>
  <si>
    <t>PE Saliekama aizsargcaurule ø 110mm, 3.klase (750N)</t>
  </si>
  <si>
    <t>PE caurule ø 75mm, 2.klase (450N) (esoš. kabelim)</t>
  </si>
  <si>
    <t>PE caurule ø 75mm, 2.klase (450N)</t>
  </si>
  <si>
    <t>PE caurule ø 110mm, 3.klase (750N)</t>
  </si>
  <si>
    <t>Kabeļa brīdinājuma lente</t>
  </si>
  <si>
    <t>Izlādnis SE46.128-5</t>
  </si>
  <si>
    <t>Izolāciju caurduroša nozarspaile SLIW 50</t>
  </si>
  <si>
    <t>Nozarspaile SL-4.2</t>
  </si>
  <si>
    <t xml:space="preserve">Metāla aizsargcaurule, L=2.5m </t>
  </si>
  <si>
    <t>Vadu kūļa savilce</t>
  </si>
  <si>
    <t>Metāla aizsargcaurules un kabeļa stiprinājumi</t>
  </si>
  <si>
    <t>Apgaismojuma gala balsta atsaite</t>
  </si>
  <si>
    <t>Celtniecības smilts</t>
  </si>
  <si>
    <t>Šķēmbas (zem apg. staba pamatiem)</t>
  </si>
  <si>
    <t>Montāžas palīgmateriāli</t>
  </si>
  <si>
    <t>Darbu daudzumu kopsavilkums - apgaismojuma tīkli</t>
  </si>
  <si>
    <t>Tranšeja - bedre kabeļa vai citu apakšzemes komunikāciju apsekošanai (šurfēšana)</t>
  </si>
  <si>
    <t>Bedres rakšana un aizbēršana apgaismojuma balstam</t>
  </si>
  <si>
    <t>Tranšejas rakšana un aizbēršana ar blietēšanu 1 kabelim (1 caurulei)</t>
  </si>
  <si>
    <t>Plastmasas caurules guldīšana gatavā tranšejā</t>
  </si>
  <si>
    <t>Kabeļa brīdinājuma lentas ieklāšana</t>
  </si>
  <si>
    <t>ZS kabeļa līdz 35 mm2 ievēršana proj. caurulē</t>
  </si>
  <si>
    <t>ZS kabeļu līnijas mehāniskā aizsardzība</t>
  </si>
  <si>
    <t xml:space="preserve">ZS sausā kabeļa līdz 35 mm2 gala apdare </t>
  </si>
  <si>
    <t>Apgaismošanas balsta montāža</t>
  </si>
  <si>
    <t>Apgaismošanas balsta montāža ar konsoli</t>
  </si>
  <si>
    <t>Apgaismošanas balsta betona pamata montāža</t>
  </si>
  <si>
    <t>Gaismekļa montāža</t>
  </si>
  <si>
    <t>Kabelis pa celtniecības konstrukcijām (stabā)</t>
  </si>
  <si>
    <t>ZS kabeļa stiprinājums pa stabu</t>
  </si>
  <si>
    <t>Izlādņu montāža</t>
  </si>
  <si>
    <t>Šķembas ieklāšana (zem apg. staba pamatiem)</t>
  </si>
  <si>
    <t>Komutācijas automātu montāža</t>
  </si>
  <si>
    <t>Apgaismojuma gala balsta atsaites montāža</t>
  </si>
  <si>
    <t>Trotuāra asfaltbetona seguma atjaunošana (ieskaitot atjaunošanas materiālus)</t>
  </si>
  <si>
    <t>Grants seguma atjaunošana</t>
  </si>
  <si>
    <t>Teritorijas labiekārtošana (zaļo zonu atjaunošana, ieskaitot materiālus)</t>
  </si>
  <si>
    <t>Trases nospraušana</t>
  </si>
  <si>
    <t>Elektropārvades līnijas ģeodēziskā kontrolkartēšana</t>
  </si>
  <si>
    <t>Rakšanas atļaujas saņemšana</t>
  </si>
  <si>
    <t>objekts</t>
  </si>
  <si>
    <t>Transporta un gājēju kustības organizēšana</t>
  </si>
  <si>
    <t>Tehniskās dokumentācijas izgatavošana</t>
  </si>
  <si>
    <t>Objekta sagatavošana nodošanai-pieņemšanai ekspluatācijā</t>
  </si>
  <si>
    <t>Demontāžas darbi</t>
  </si>
  <si>
    <t>Apgaismes balstu demontāža</t>
  </si>
  <si>
    <t>Gaismekļa demontāža</t>
  </si>
  <si>
    <t>GVL demontāža</t>
  </si>
  <si>
    <t>Apgaismojuma gala balsta atsaites demontāža</t>
  </si>
  <si>
    <t>ZS kabeļa demontāža</t>
  </si>
  <si>
    <t>Ielu (brauktuvju) asfaltbetona seguma demontāža</t>
  </si>
  <si>
    <t>Trotuāra asfaltbetona seguma demontāža</t>
  </si>
  <si>
    <t>Lokālā tāme Nr. 2 (II kārta)</t>
  </si>
  <si>
    <t>Lokālā tāme Nr. 1 (II kārta)</t>
  </si>
  <si>
    <t>Būvniecības koptāme (II kārta)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</si>
</sst>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00_-;\-* #,##0.00_-;_-* \-??_-;_-@_-"/>
    <numFmt numFmtId="166" formatCode="m\o\n\th\ d\,\ yyyy"/>
    <numFmt numFmtId="167" formatCode="#.00"/>
    <numFmt numFmtId="168" formatCode="#."/>
    <numFmt numFmtId="169" formatCode="_-[$€-2]\ * #,##0.00_-;\-[$€-2]\ * #,##0.00_-;_-[$€-2]\ * &quot;-&quot;??_-"/>
    <numFmt numFmtId="170" formatCode="0.00_)"/>
  </numFmts>
  <fonts count="56" x14ac:knownFonts="1">
    <font>
      <sz val="10"/>
      <name val="Arial"/>
      <family val="2"/>
      <charset val="186"/>
    </font>
    <font>
      <sz val="11"/>
      <color theme="1"/>
      <name val="Calibri"/>
      <family val="2"/>
      <charset val="186"/>
      <scheme val="minor"/>
    </font>
    <font>
      <sz val="11"/>
      <color indexed="8"/>
      <name val="Calibri"/>
      <family val="2"/>
      <charset val="186"/>
    </font>
    <font>
      <sz val="10"/>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sz val="11"/>
      <color indexed="8"/>
      <name val="Calibri"/>
      <family val="2"/>
      <charset val="204"/>
    </font>
    <font>
      <sz val="11"/>
      <color indexed="8"/>
      <name val="Calibri"/>
      <family val="2"/>
      <charset val="186"/>
    </font>
    <font>
      <sz val="10"/>
      <name val="Arial"/>
      <family val="2"/>
      <charset val="204"/>
    </font>
    <font>
      <sz val="11"/>
      <color indexed="9"/>
      <name val="Calibri"/>
      <family val="2"/>
      <charset val="186"/>
    </font>
    <font>
      <b/>
      <sz val="11"/>
      <color indexed="52"/>
      <name val="Calibri"/>
      <family val="2"/>
      <charset val="186"/>
    </font>
    <font>
      <sz val="11"/>
      <color indexed="10"/>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sz val="10"/>
      <name val="Arial Narrow"/>
      <family val="2"/>
      <charset val="186"/>
    </font>
    <font>
      <b/>
      <sz val="10"/>
      <name val="Arial Narrow"/>
      <family val="2"/>
      <charset val="186"/>
    </font>
    <font>
      <sz val="8"/>
      <name val="Arial Narrow"/>
      <family val="2"/>
      <charset val="186"/>
    </font>
    <font>
      <sz val="11"/>
      <name val="Arial Narrow"/>
      <family val="2"/>
      <charset val="186"/>
    </font>
    <font>
      <sz val="12"/>
      <name val="Arial Narrow"/>
      <family val="2"/>
      <charset val="186"/>
    </font>
    <font>
      <b/>
      <sz val="14"/>
      <name val="Arial Narrow"/>
      <family val="2"/>
      <charset val="186"/>
    </font>
    <font>
      <b/>
      <u/>
      <sz val="12"/>
      <name val="Arial Narrow"/>
      <family val="2"/>
      <charset val="186"/>
    </font>
    <font>
      <sz val="13"/>
      <name val="Arial Narrow"/>
      <family val="2"/>
      <charset val="186"/>
    </font>
    <font>
      <b/>
      <i/>
      <sz val="10"/>
      <name val="Arial Narrow"/>
      <family val="2"/>
      <charset val="186"/>
    </font>
    <font>
      <sz val="12"/>
      <name val="Courier"/>
      <family val="1"/>
      <charset val="186"/>
    </font>
    <font>
      <i/>
      <sz val="11"/>
      <name val="Arial Narrow"/>
      <family val="2"/>
      <charset val="186"/>
    </font>
    <font>
      <b/>
      <sz val="11"/>
      <name val="Arial Narrow"/>
      <family val="2"/>
      <charset val="186"/>
    </font>
    <font>
      <b/>
      <sz val="16"/>
      <name val="Arial Narrow"/>
      <family val="2"/>
      <charset val="186"/>
    </font>
    <font>
      <sz val="10"/>
      <name val="Arial Baltic"/>
      <charset val="186"/>
    </font>
    <font>
      <sz val="10"/>
      <name val="Arial Narrow"/>
      <family val="2"/>
    </font>
    <font>
      <sz val="11"/>
      <color theme="1"/>
      <name val="Calibri"/>
      <family val="2"/>
      <charset val="186"/>
      <scheme val="minor"/>
    </font>
    <font>
      <sz val="11"/>
      <color theme="1"/>
      <name val="Calibri"/>
      <family val="2"/>
      <scheme val="minor"/>
    </font>
    <font>
      <sz val="13"/>
      <color theme="1"/>
      <name val="Arial Narrow"/>
      <family val="2"/>
      <charset val="186"/>
    </font>
    <font>
      <sz val="10"/>
      <color theme="1"/>
      <name val="Arial Narrow"/>
      <family val="2"/>
      <charset val="186"/>
    </font>
    <font>
      <sz val="10"/>
      <color rgb="FFFF0000"/>
      <name val="Arial"/>
      <family val="2"/>
      <charset val="186"/>
    </font>
    <font>
      <b/>
      <sz val="12"/>
      <name val="Arial Narrow"/>
      <family val="2"/>
      <charset val="186"/>
    </font>
    <font>
      <sz val="12"/>
      <name val="Arial"/>
      <family val="2"/>
      <charset val="186"/>
    </font>
    <font>
      <b/>
      <u/>
      <sz val="12"/>
      <name val="Times New Roman"/>
      <family val="1"/>
      <charset val="186"/>
    </font>
    <font>
      <sz val="8"/>
      <name val="Times New Roman"/>
      <family val="1"/>
      <charset val="186"/>
    </font>
    <font>
      <sz val="10"/>
      <name val="Times New Roman"/>
      <family val="1"/>
      <charset val="186"/>
    </font>
    <font>
      <b/>
      <sz val="10"/>
      <name val="Times New Roman"/>
      <family val="1"/>
      <charset val="186"/>
    </font>
    <font>
      <sz val="11"/>
      <name val="Times New Roman"/>
      <family val="1"/>
      <charset val="186"/>
    </font>
    <font>
      <sz val="10"/>
      <name val="Arial"/>
      <charset val="186"/>
    </font>
    <font>
      <sz val="8"/>
      <name val="Arial"/>
      <family val="2"/>
    </font>
    <font>
      <sz val="8"/>
      <color indexed="8"/>
      <name val="Arial"/>
      <family val="2"/>
    </font>
    <font>
      <sz val="8"/>
      <name val="Arial"/>
      <family val="2"/>
      <charset val="186"/>
    </font>
    <font>
      <b/>
      <sz val="8"/>
      <name val="Arial"/>
      <family val="2"/>
      <charset val="186"/>
    </font>
    <font>
      <b/>
      <u/>
      <sz val="8"/>
      <name val="Arial"/>
      <family val="2"/>
      <charset val="186"/>
    </font>
    <font>
      <b/>
      <sz val="9"/>
      <name val="Arial"/>
      <family val="2"/>
      <charset val="186"/>
    </font>
    <font>
      <b/>
      <sz val="10"/>
      <name val="Arial"/>
      <family val="2"/>
      <charset val="186"/>
    </font>
  </fonts>
  <fills count="26">
    <fill>
      <patternFill patternType="none"/>
    </fill>
    <fill>
      <patternFill patternType="gray125"/>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7"/>
      </patternFill>
    </fill>
    <fill>
      <patternFill patternType="solid">
        <fgColor indexed="3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369">
    <xf numFmtId="0" fontId="0" fillId="0" borderId="0"/>
    <xf numFmtId="0" fontId="11" fillId="2" borderId="0" applyNumberFormat="0" applyBorder="0" applyAlignment="0" applyProtection="0"/>
    <xf numFmtId="0" fontId="11" fillId="3" borderId="0" applyNumberFormat="0" applyBorder="0" applyAlignment="0" applyProtection="0"/>
    <xf numFmtId="0" fontId="9" fillId="4"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2" fillId="5" borderId="0" applyNumberFormat="0" applyBorder="0" applyAlignment="0" applyProtection="0"/>
    <xf numFmtId="0" fontId="9" fillId="6" borderId="0" applyNumberFormat="0" applyBorder="0" applyAlignment="0" applyProtection="0"/>
    <xf numFmtId="0" fontId="2" fillId="6" borderId="0" applyNumberFormat="0" applyBorder="0" applyAlignment="0" applyProtection="0"/>
    <xf numFmtId="0" fontId="9" fillId="7" borderId="0" applyNumberFormat="0" applyBorder="0" applyAlignment="0" applyProtection="0"/>
    <xf numFmtId="0" fontId="2" fillId="7" borderId="0" applyNumberFormat="0" applyBorder="0" applyAlignment="0" applyProtection="0"/>
    <xf numFmtId="0" fontId="9" fillId="8"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2"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9" fillId="12"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2" fillId="13" borderId="0" applyNumberFormat="0" applyBorder="0" applyAlignment="0" applyProtection="0"/>
    <xf numFmtId="0" fontId="9" fillId="14" borderId="0" applyNumberFormat="0" applyBorder="0" applyAlignment="0" applyProtection="0"/>
    <xf numFmtId="0" fontId="2" fillId="14" borderId="0" applyNumberFormat="0" applyBorder="0" applyAlignment="0" applyProtection="0"/>
    <xf numFmtId="0" fontId="9" fillId="7" borderId="0" applyNumberFormat="0" applyBorder="0" applyAlignment="0" applyProtection="0"/>
    <xf numFmtId="0" fontId="2" fillId="7" borderId="0" applyNumberFormat="0" applyBorder="0" applyAlignment="0" applyProtection="0"/>
    <xf numFmtId="0" fontId="9" fillId="12" borderId="0" applyNumberFormat="0" applyBorder="0" applyAlignment="0" applyProtection="0"/>
    <xf numFmtId="0" fontId="2" fillId="12" borderId="0" applyNumberFormat="0" applyBorder="0" applyAlignment="0" applyProtection="0"/>
    <xf numFmtId="0" fontId="9" fillId="15" borderId="0" applyNumberFormat="0" applyBorder="0" applyAlignment="0" applyProtection="0"/>
    <xf numFmtId="0" fontId="2"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2" fillId="20" borderId="1" applyNumberFormat="0" applyAlignment="0" applyProtection="0"/>
    <xf numFmtId="0" fontId="13"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4" fillId="0" borderId="0" applyFill="0" applyBorder="0" applyAlignment="0" applyProtection="0"/>
    <xf numFmtId="164" fontId="2" fillId="0" borderId="0" applyFont="0" applyFill="0" applyBorder="0" applyAlignment="0" applyProtection="0"/>
    <xf numFmtId="164" fontId="9"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5" fillId="0" borderId="0">
      <protection locked="0"/>
    </xf>
    <xf numFmtId="169" fontId="3" fillId="0" borderId="0" applyFont="0" applyFill="0" applyBorder="0" applyAlignment="0" applyProtection="0"/>
    <xf numFmtId="0" fontId="8" fillId="0" borderId="0"/>
    <xf numFmtId="167" fontId="5" fillId="0" borderId="0">
      <protection locked="0"/>
    </xf>
    <xf numFmtId="168" fontId="6" fillId="0" borderId="0">
      <protection locked="0"/>
    </xf>
    <xf numFmtId="168" fontId="6" fillId="0" borderId="0">
      <protection locked="0"/>
    </xf>
    <xf numFmtId="0" fontId="15" fillId="9" borderId="1" applyNumberFormat="0" applyAlignment="0" applyProtection="0"/>
    <xf numFmtId="0" fontId="16" fillId="20" borderId="2" applyNumberFormat="0" applyAlignment="0" applyProtection="0"/>
    <xf numFmtId="0" fontId="17" fillId="0" borderId="3" applyNumberFormat="0" applyFill="0" applyAlignment="0" applyProtection="0"/>
    <xf numFmtId="0" fontId="14" fillId="6" borderId="0" applyNumberFormat="0" applyBorder="0" applyAlignment="0" applyProtection="0"/>
    <xf numFmtId="0" fontId="19" fillId="21" borderId="0" applyNumberFormat="0" applyBorder="0" applyAlignment="0" applyProtection="0"/>
    <xf numFmtId="0" fontId="36"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textRotation="90"/>
    </xf>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10" fillId="0" borderId="0"/>
    <xf numFmtId="0" fontId="36"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 fillId="0" borderId="0"/>
    <xf numFmtId="0" fontId="3" fillId="0" borderId="0"/>
    <xf numFmtId="0" fontId="36" fillId="0" borderId="0"/>
    <xf numFmtId="0" fontId="30" fillId="0" borderId="0"/>
    <xf numFmtId="0" fontId="34" fillId="0" borderId="0"/>
    <xf numFmtId="0" fontId="20" fillId="0" borderId="0" applyNumberFormat="0" applyFill="0" applyBorder="0" applyAlignment="0" applyProtection="0"/>
    <xf numFmtId="0" fontId="3" fillId="0" borderId="0"/>
    <xf numFmtId="0" fontId="37" fillId="0" borderId="0"/>
    <xf numFmtId="0" fontId="36" fillId="0" borderId="0"/>
    <xf numFmtId="0" fontId="36" fillId="0" borderId="0"/>
    <xf numFmtId="0" fontId="36" fillId="0" borderId="0"/>
    <xf numFmtId="0" fontId="36" fillId="0" borderId="0"/>
    <xf numFmtId="0" fontId="18" fillId="0" borderId="4" applyNumberFormat="0" applyFill="0" applyAlignment="0" applyProtection="0"/>
    <xf numFmtId="0" fontId="7" fillId="0" borderId="0"/>
    <xf numFmtId="0" fontId="7" fillId="0" borderId="0"/>
    <xf numFmtId="0" fontId="3" fillId="0" borderId="0"/>
    <xf numFmtId="0" fontId="4" fillId="0" borderId="0"/>
    <xf numFmtId="0" fontId="7" fillId="0" borderId="0"/>
    <xf numFmtId="0" fontId="48" fillId="0" borderId="0"/>
    <xf numFmtId="0" fontId="1"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7">
    <xf numFmtId="0" fontId="0" fillId="0" borderId="0" xfId="0"/>
    <xf numFmtId="0" fontId="22" fillId="0" borderId="0" xfId="0" applyFont="1" applyFill="1" applyBorder="1" applyAlignment="1">
      <alignment horizontal="center"/>
    </xf>
    <xf numFmtId="0" fontId="21" fillId="0" borderId="0" xfId="0" applyFont="1" applyFill="1" applyBorder="1" applyAlignment="1"/>
    <xf numFmtId="2" fontId="23" fillId="0" borderId="0" xfId="0" applyNumberFormat="1" applyFont="1" applyFill="1" applyBorder="1" applyAlignment="1">
      <alignment horizontal="center"/>
    </xf>
    <xf numFmtId="0" fontId="23" fillId="0" borderId="0" xfId="0" applyFont="1" applyFill="1" applyAlignment="1"/>
    <xf numFmtId="0" fontId="24" fillId="0" borderId="0" xfId="0" applyFont="1" applyFill="1" applyAlignment="1"/>
    <xf numFmtId="0" fontId="23" fillId="0" borderId="0" xfId="0" applyFont="1" applyFill="1" applyBorder="1" applyAlignment="1">
      <alignment horizontal="center"/>
    </xf>
    <xf numFmtId="0" fontId="21" fillId="0" borderId="0" xfId="0" applyFont="1" applyFill="1" applyBorder="1" applyAlignment="1">
      <alignment horizontal="right"/>
    </xf>
    <xf numFmtId="0" fontId="21" fillId="0" borderId="0" xfId="239" applyFont="1" applyFill="1" applyBorder="1" applyAlignment="1"/>
    <xf numFmtId="0" fontId="21" fillId="0" borderId="0" xfId="239" applyFont="1" applyFill="1" applyBorder="1" applyAlignment="1">
      <alignment horizontal="center"/>
    </xf>
    <xf numFmtId="4" fontId="22" fillId="0" borderId="6" xfId="0" applyNumberFormat="1" applyFont="1" applyFill="1" applyBorder="1" applyAlignment="1">
      <alignment horizontal="center" vertical="center" wrapText="1"/>
    </xf>
    <xf numFmtId="4" fontId="22" fillId="0" borderId="7" xfId="0" applyNumberFormat="1" applyFont="1" applyFill="1" applyBorder="1" applyAlignment="1">
      <alignment horizontal="center" vertical="center" wrapText="1"/>
    </xf>
    <xf numFmtId="4" fontId="22" fillId="0" borderId="8" xfId="0" applyNumberFormat="1" applyFont="1" applyFill="1" applyBorder="1" applyAlignment="1">
      <alignment horizontal="center" vertical="center" wrapText="1"/>
    </xf>
    <xf numFmtId="4" fontId="22" fillId="0" borderId="9"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wrapText="1"/>
    </xf>
    <xf numFmtId="0" fontId="0" fillId="0" borderId="0" xfId="0" applyFont="1" applyFill="1"/>
    <xf numFmtId="0" fontId="0" fillId="0" borderId="0" xfId="0" applyFont="1" applyFill="1" applyBorder="1"/>
    <xf numFmtId="0" fontId="21" fillId="0" borderId="0" xfId="239" applyFont="1" applyFill="1" applyBorder="1" applyAlignment="1">
      <alignment horizontal="left"/>
    </xf>
    <xf numFmtId="0" fontId="25" fillId="0" borderId="0" xfId="0" applyFont="1" applyFill="1" applyAlignment="1"/>
    <xf numFmtId="170" fontId="21" fillId="0" borderId="0" xfId="0" applyNumberFormat="1" applyFont="1" applyFill="1" applyBorder="1" applyAlignment="1">
      <alignment horizontal="left" vertical="center"/>
    </xf>
    <xf numFmtId="4" fontId="22" fillId="0" borderId="12" xfId="0" applyNumberFormat="1" applyFont="1" applyFill="1" applyBorder="1" applyAlignment="1">
      <alignment horizontal="center" vertical="center" wrapText="1"/>
    </xf>
    <xf numFmtId="0" fontId="23" fillId="0" borderId="0" xfId="0" applyFont="1" applyAlignment="1"/>
    <xf numFmtId="0" fontId="21" fillId="0" borderId="0" xfId="0" applyFont="1" applyFill="1"/>
    <xf numFmtId="0" fontId="21" fillId="0" borderId="13" xfId="239" applyFont="1" applyFill="1" applyBorder="1" applyAlignment="1"/>
    <xf numFmtId="0" fontId="21" fillId="0" borderId="13" xfId="239" applyFont="1" applyFill="1" applyBorder="1" applyAlignment="1">
      <alignment horizontal="right"/>
    </xf>
    <xf numFmtId="0" fontId="0" fillId="0" borderId="13" xfId="0" applyFont="1" applyFill="1" applyBorder="1"/>
    <xf numFmtId="0" fontId="27" fillId="0" borderId="0" xfId="0" applyFont="1" applyAlignment="1">
      <alignment horizontal="left"/>
    </xf>
    <xf numFmtId="0" fontId="3" fillId="0" borderId="0" xfId="0" applyFont="1" applyFill="1" applyBorder="1"/>
    <xf numFmtId="0" fontId="22" fillId="0" borderId="0" xfId="0" applyFont="1" applyFill="1" applyBorder="1" applyAlignment="1">
      <alignment horizontal="right"/>
    </xf>
    <xf numFmtId="2" fontId="22" fillId="0" borderId="0" xfId="0" applyNumberFormat="1" applyFont="1" applyFill="1" applyBorder="1"/>
    <xf numFmtId="0" fontId="21" fillId="0" borderId="0" xfId="0" applyFont="1" applyFill="1" applyBorder="1"/>
    <xf numFmtId="2" fontId="22" fillId="0" borderId="0" xfId="239" applyNumberFormat="1" applyFont="1" applyFill="1" applyBorder="1" applyAlignment="1"/>
    <xf numFmtId="0" fontId="26" fillId="0" borderId="0" xfId="0" applyFont="1" applyFill="1" applyBorder="1" applyAlignment="1"/>
    <xf numFmtId="0" fontId="21" fillId="0" borderId="0" xfId="0" applyFont="1" applyFill="1" applyBorder="1" applyAlignment="1">
      <alignment wrapText="1"/>
    </xf>
    <xf numFmtId="0" fontId="21" fillId="0" borderId="0" xfId="0" applyFont="1" applyFill="1" applyBorder="1" applyAlignment="1">
      <alignment horizontal="center" wrapText="1"/>
    </xf>
    <xf numFmtId="0" fontId="21" fillId="0" borderId="0" xfId="0" applyFont="1" applyFill="1" applyBorder="1" applyAlignment="1">
      <alignment horizontal="left"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21" fillId="0" borderId="0" xfId="239" applyFont="1" applyFill="1" applyBorder="1" applyAlignment="1">
      <alignment horizontal="center" vertical="center"/>
    </xf>
    <xf numFmtId="0" fontId="24" fillId="0" borderId="0" xfId="0" applyFont="1" applyFill="1"/>
    <xf numFmtId="9" fontId="21" fillId="0" borderId="0" xfId="0" applyNumberFormat="1" applyFont="1" applyFill="1" applyBorder="1" applyAlignment="1">
      <alignment horizontal="center"/>
    </xf>
    <xf numFmtId="0" fontId="21" fillId="0" borderId="0" xfId="239" applyFont="1" applyFill="1" applyBorder="1" applyAlignment="1">
      <alignment horizontal="right"/>
    </xf>
    <xf numFmtId="0" fontId="26" fillId="0" borderId="0" xfId="0" applyFont="1" applyFill="1" applyBorder="1" applyAlignment="1">
      <alignment horizontal="center" vertical="top" wrapText="1"/>
    </xf>
    <xf numFmtId="0" fontId="28" fillId="0" borderId="0" xfId="0" applyFont="1" applyFill="1" applyAlignment="1">
      <alignment horizontal="right"/>
    </xf>
    <xf numFmtId="0" fontId="21" fillId="0" borderId="0" xfId="0" applyFont="1"/>
    <xf numFmtId="0" fontId="28" fillId="0" borderId="0" xfId="0" applyFont="1" applyFill="1" applyAlignment="1">
      <alignment vertical="top"/>
    </xf>
    <xf numFmtId="0" fontId="28" fillId="0" borderId="0" xfId="0" applyFont="1" applyFill="1" applyAlignment="1">
      <alignment vertical="center"/>
    </xf>
    <xf numFmtId="0" fontId="28" fillId="0" borderId="0" xfId="0" applyFont="1" applyFill="1" applyBorder="1" applyAlignment="1">
      <alignment wrapText="1"/>
    </xf>
    <xf numFmtId="0" fontId="38" fillId="0" borderId="0" xfId="0" applyFont="1" applyFill="1"/>
    <xf numFmtId="0" fontId="28" fillId="0" borderId="0" xfId="0" applyFont="1" applyFill="1" applyBorder="1" applyAlignment="1">
      <alignment horizontal="center"/>
    </xf>
    <xf numFmtId="0" fontId="28" fillId="0" borderId="0" xfId="0" applyFont="1" applyFill="1" applyAlignment="1"/>
    <xf numFmtId="0" fontId="21" fillId="0" borderId="15" xfId="0" applyFont="1" applyFill="1" applyBorder="1" applyAlignment="1">
      <alignment horizontal="center" vertical="center" wrapText="1"/>
    </xf>
    <xf numFmtId="0" fontId="21" fillId="0" borderId="16" xfId="227" applyFont="1" applyFill="1" applyBorder="1" applyAlignment="1">
      <alignment horizontal="center" vertical="center" wrapText="1"/>
    </xf>
    <xf numFmtId="0" fontId="21" fillId="0" borderId="17" xfId="227" applyFont="1" applyFill="1" applyBorder="1" applyAlignment="1" applyProtection="1">
      <alignment horizontal="center" vertical="center" wrapText="1"/>
    </xf>
    <xf numFmtId="0" fontId="21" fillId="0" borderId="18" xfId="227" applyFont="1" applyFill="1" applyBorder="1" applyAlignment="1">
      <alignment horizontal="center" vertical="center" wrapText="1"/>
    </xf>
    <xf numFmtId="0" fontId="21" fillId="0" borderId="19" xfId="227" applyFont="1" applyFill="1" applyBorder="1" applyAlignment="1">
      <alignment horizontal="center" vertical="center" wrapText="1"/>
    </xf>
    <xf numFmtId="0" fontId="21" fillId="0" borderId="20" xfId="227" applyFont="1" applyFill="1" applyBorder="1" applyAlignment="1">
      <alignment horizontal="center" vertical="center" wrapText="1"/>
    </xf>
    <xf numFmtId="0" fontId="31" fillId="0" borderId="15" xfId="0" applyFont="1" applyFill="1" applyBorder="1" applyAlignment="1" applyProtection="1">
      <alignment horizontal="center" vertical="center"/>
    </xf>
    <xf numFmtId="49" fontId="31" fillId="0" borderId="21" xfId="0" applyNumberFormat="1" applyFont="1" applyFill="1" applyBorder="1" applyAlignment="1" applyProtection="1">
      <alignment horizontal="center" vertical="center"/>
    </xf>
    <xf numFmtId="0" fontId="31" fillId="0" borderId="21"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49" fontId="24" fillId="0" borderId="5" xfId="0" applyNumberFormat="1"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49" fontId="24" fillId="0" borderId="25" xfId="0" applyNumberFormat="1" applyFont="1" applyFill="1" applyBorder="1" applyAlignment="1">
      <alignment horizontal="center" vertical="center"/>
    </xf>
    <xf numFmtId="0" fontId="24" fillId="0" borderId="25" xfId="0" applyFont="1" applyFill="1" applyBorder="1" applyAlignment="1">
      <alignment vertical="center" wrapText="1"/>
    </xf>
    <xf numFmtId="4" fontId="24" fillId="0" borderId="26" xfId="0" applyNumberFormat="1" applyFont="1" applyFill="1" applyBorder="1" applyAlignment="1">
      <alignment horizontal="center" vertical="center"/>
    </xf>
    <xf numFmtId="0" fontId="24" fillId="0" borderId="27" xfId="0" applyFont="1" applyFill="1" applyBorder="1" applyAlignment="1" applyProtection="1">
      <alignment horizontal="center" vertical="center"/>
    </xf>
    <xf numFmtId="49" fontId="24" fillId="0" borderId="28" xfId="0" applyNumberFormat="1" applyFont="1" applyFill="1" applyBorder="1" applyAlignment="1">
      <alignment horizontal="center" vertical="center"/>
    </xf>
    <xf numFmtId="0" fontId="32" fillId="0" borderId="28" xfId="0" applyFont="1" applyFill="1" applyBorder="1" applyAlignment="1" applyProtection="1">
      <alignment horizontal="right" vertical="center" wrapText="1"/>
    </xf>
    <xf numFmtId="0" fontId="24" fillId="0" borderId="24" xfId="0" applyFont="1" applyFill="1" applyBorder="1" applyAlignment="1">
      <alignment horizontal="center" vertical="center"/>
    </xf>
    <xf numFmtId="0" fontId="24" fillId="0" borderId="25" xfId="0" applyFont="1" applyFill="1" applyBorder="1" applyAlignment="1" applyProtection="1">
      <alignment horizontal="right" vertical="center" wrapText="1"/>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24" fillId="0" borderId="5" xfId="0" applyFont="1" applyFill="1" applyBorder="1" applyAlignment="1" applyProtection="1">
      <alignment horizontal="right" vertical="center" wrapText="1"/>
    </xf>
    <xf numFmtId="0" fontId="32" fillId="0" borderId="5" xfId="0" applyFont="1" applyFill="1" applyBorder="1" applyAlignment="1" applyProtection="1">
      <alignment horizontal="left" vertical="center" wrapText="1"/>
    </xf>
    <xf numFmtId="0" fontId="32" fillId="0" borderId="29"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1" xfId="0" applyFont="1" applyFill="1" applyBorder="1" applyAlignment="1" applyProtection="1">
      <alignment horizontal="right" vertical="center" wrapText="1"/>
    </xf>
    <xf numFmtId="0" fontId="22" fillId="0" borderId="0" xfId="0" applyFont="1" applyFill="1" applyBorder="1" applyAlignment="1">
      <alignment horizontal="center" vertical="center"/>
    </xf>
    <xf numFmtId="0" fontId="22" fillId="0" borderId="0" xfId="0" applyFont="1" applyFill="1" applyBorder="1" applyAlignment="1">
      <alignment vertical="center" wrapText="1"/>
    </xf>
    <xf numFmtId="4" fontId="22" fillId="0" borderId="0" xfId="0" applyNumberFormat="1" applyFont="1" applyFill="1" applyBorder="1" applyAlignment="1">
      <alignment vertical="center"/>
    </xf>
    <xf numFmtId="0" fontId="29" fillId="0" borderId="0" xfId="0" applyFont="1" applyFill="1" applyBorder="1" applyAlignment="1" applyProtection="1">
      <alignment horizontal="right" vertical="center" wrapText="1"/>
    </xf>
    <xf numFmtId="0" fontId="23" fillId="0" borderId="30" xfId="0" applyFont="1" applyFill="1" applyBorder="1" applyAlignment="1">
      <alignment horizontal="right"/>
    </xf>
    <xf numFmtId="0" fontId="24" fillId="0" borderId="5" xfId="182" applyFont="1" applyFill="1" applyBorder="1" applyAlignment="1">
      <alignment vertical="center" wrapText="1"/>
    </xf>
    <xf numFmtId="0" fontId="32" fillId="0" borderId="34"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24" fillId="0" borderId="31" xfId="0" applyNumberFormat="1" applyFont="1" applyFill="1" applyBorder="1" applyAlignment="1">
      <alignment horizontal="center" vertical="center"/>
    </xf>
    <xf numFmtId="0" fontId="32" fillId="0" borderId="31" xfId="0" applyNumberFormat="1" applyFont="1" applyFill="1" applyBorder="1" applyAlignment="1">
      <alignment horizontal="center" vertical="center"/>
    </xf>
    <xf numFmtId="0" fontId="24" fillId="0" borderId="33" xfId="0" applyFont="1" applyFill="1" applyBorder="1" applyAlignment="1">
      <alignment vertical="center"/>
    </xf>
    <xf numFmtId="0" fontId="23" fillId="0" borderId="36" xfId="238" applyFont="1" applyFill="1" applyBorder="1" applyAlignment="1">
      <alignment horizontal="center"/>
    </xf>
    <xf numFmtId="0" fontId="23" fillId="0" borderId="36" xfId="238" applyFont="1" applyFill="1" applyBorder="1" applyAlignment="1">
      <alignment horizontal="center" vertical="center"/>
    </xf>
    <xf numFmtId="2" fontId="24" fillId="0" borderId="35" xfId="0" applyNumberFormat="1" applyFont="1" applyFill="1" applyBorder="1" applyAlignment="1" applyProtection="1">
      <alignment horizontal="center" vertical="center" wrapText="1"/>
    </xf>
    <xf numFmtId="0" fontId="40" fillId="0" borderId="0" xfId="0" applyFont="1" applyFill="1"/>
    <xf numFmtId="2" fontId="32" fillId="0" borderId="32" xfId="0" applyNumberFormat="1" applyFont="1" applyFill="1" applyBorder="1" applyAlignment="1" applyProtection="1">
      <alignment horizontal="center" vertical="center" wrapText="1"/>
    </xf>
    <xf numFmtId="2" fontId="21" fillId="0" borderId="12" xfId="0" applyNumberFormat="1" applyFont="1" applyFill="1" applyBorder="1" applyAlignment="1">
      <alignment horizontal="center" vertical="center" wrapText="1"/>
    </xf>
    <xf numFmtId="49" fontId="21" fillId="22" borderId="0" xfId="181" applyNumberFormat="1" applyFont="1" applyFill="1" applyBorder="1" applyAlignment="1">
      <alignment horizontal="center"/>
    </xf>
    <xf numFmtId="0" fontId="21" fillId="22" borderId="0" xfId="181" applyFont="1" applyFill="1" applyBorder="1" applyAlignment="1">
      <alignment horizontal="left" wrapText="1"/>
    </xf>
    <xf numFmtId="0" fontId="23" fillId="0" borderId="45" xfId="238" applyFont="1" applyFill="1" applyBorder="1" applyAlignment="1">
      <alignment horizontal="center"/>
    </xf>
    <xf numFmtId="0" fontId="23" fillId="0" borderId="45" xfId="238" applyFont="1" applyFill="1" applyBorder="1" applyAlignment="1">
      <alignment horizontal="center" vertical="center"/>
    </xf>
    <xf numFmtId="2" fontId="21" fillId="0" borderId="6" xfId="0" applyNumberFormat="1" applyFont="1" applyFill="1" applyBorder="1" applyAlignment="1">
      <alignment horizontal="center" vertical="center" wrapText="1"/>
    </xf>
    <xf numFmtId="2" fontId="21" fillId="0" borderId="6" xfId="238" applyNumberFormat="1" applyFont="1" applyFill="1" applyBorder="1" applyAlignment="1">
      <alignment horizontal="center" vertical="center"/>
    </xf>
    <xf numFmtId="2" fontId="21" fillId="0" borderId="12" xfId="0" applyNumberFormat="1" applyFont="1" applyFill="1" applyBorder="1" applyAlignment="1">
      <alignment horizontal="right" vertical="center" wrapText="1"/>
    </xf>
    <xf numFmtId="2" fontId="21" fillId="0" borderId="12" xfId="0" applyNumberFormat="1" applyFont="1" applyFill="1" applyBorder="1" applyAlignment="1">
      <alignment vertical="center" wrapText="1"/>
    </xf>
    <xf numFmtId="0" fontId="21" fillId="0" borderId="12" xfId="0" applyFont="1" applyFill="1" applyBorder="1" applyAlignment="1">
      <alignment horizontal="center"/>
    </xf>
    <xf numFmtId="2" fontId="21" fillId="0" borderId="12" xfId="0" applyNumberFormat="1" applyFont="1" applyFill="1" applyBorder="1" applyAlignment="1">
      <alignment horizontal="center"/>
    </xf>
    <xf numFmtId="2" fontId="22" fillId="0" borderId="12" xfId="0" applyNumberFormat="1" applyFont="1" applyFill="1" applyBorder="1" applyAlignment="1">
      <alignment horizontal="center"/>
    </xf>
    <xf numFmtId="2" fontId="21" fillId="0" borderId="49" xfId="0" applyNumberFormat="1" applyFont="1" applyFill="1" applyBorder="1" applyAlignment="1">
      <alignment horizontal="right" vertical="center" wrapText="1"/>
    </xf>
    <xf numFmtId="2" fontId="21" fillId="0" borderId="50" xfId="0" applyNumberFormat="1" applyFont="1" applyFill="1" applyBorder="1" applyAlignment="1">
      <alignment horizontal="right" vertical="center" wrapText="1"/>
    </xf>
    <xf numFmtId="2" fontId="21" fillId="0" borderId="51" xfId="0" applyNumberFormat="1" applyFont="1" applyFill="1" applyBorder="1" applyAlignment="1">
      <alignment horizontal="center" vertical="center" wrapText="1"/>
    </xf>
    <xf numFmtId="2" fontId="21" fillId="0" borderId="9" xfId="0" applyNumberFormat="1" applyFont="1" applyFill="1" applyBorder="1" applyAlignment="1">
      <alignment horizontal="right" vertical="center" wrapText="1"/>
    </xf>
    <xf numFmtId="2" fontId="21" fillId="0" borderId="9" xfId="0" applyNumberFormat="1" applyFont="1" applyFill="1" applyBorder="1" applyAlignment="1">
      <alignment horizontal="center" vertical="center" wrapText="1"/>
    </xf>
    <xf numFmtId="2" fontId="21" fillId="0" borderId="9" xfId="0" applyNumberFormat="1" applyFont="1" applyFill="1" applyBorder="1" applyAlignment="1">
      <alignment horizontal="center"/>
    </xf>
    <xf numFmtId="0" fontId="21" fillId="0" borderId="9" xfId="0" applyFont="1" applyFill="1" applyBorder="1" applyAlignment="1">
      <alignment horizontal="center"/>
    </xf>
    <xf numFmtId="2" fontId="21" fillId="0" borderId="50" xfId="0" applyNumberFormat="1" applyFont="1" applyFill="1" applyBorder="1" applyAlignment="1">
      <alignment vertical="center" wrapText="1"/>
    </xf>
    <xf numFmtId="2" fontId="22" fillId="0" borderId="9" xfId="0" applyNumberFormat="1" applyFont="1" applyFill="1" applyBorder="1" applyAlignment="1">
      <alignment horizontal="center"/>
    </xf>
    <xf numFmtId="0" fontId="21" fillId="0" borderId="6" xfId="0" applyFont="1" applyFill="1" applyBorder="1" applyAlignment="1">
      <alignment horizontal="center" vertical="center"/>
    </xf>
    <xf numFmtId="0" fontId="25" fillId="0" borderId="0" xfId="239" applyFont="1" applyFill="1" applyBorder="1" applyAlignment="1">
      <alignment horizontal="left"/>
    </xf>
    <xf numFmtId="0" fontId="42" fillId="0" borderId="0" xfId="0" applyFont="1" applyFill="1"/>
    <xf numFmtId="0" fontId="25" fillId="0" borderId="0" xfId="239" applyFont="1" applyFill="1" applyAlignment="1">
      <alignment horizontal="center"/>
    </xf>
    <xf numFmtId="0" fontId="42" fillId="0" borderId="0" xfId="0" applyFont="1" applyFill="1" applyAlignment="1">
      <alignment horizontal="center" vertical="center"/>
    </xf>
    <xf numFmtId="0" fontId="25" fillId="0" borderId="0" xfId="239" applyFont="1" applyFill="1" applyAlignment="1">
      <alignment horizontal="right"/>
    </xf>
    <xf numFmtId="2" fontId="41" fillId="0" borderId="0" xfId="239" applyNumberFormat="1" applyFont="1" applyFill="1" applyAlignment="1"/>
    <xf numFmtId="170" fontId="25" fillId="0" borderId="0" xfId="0" applyNumberFormat="1" applyFont="1" applyFill="1" applyBorder="1" applyAlignment="1">
      <alignment horizontal="left" vertical="center"/>
    </xf>
    <xf numFmtId="0" fontId="41" fillId="0" borderId="0" xfId="239" applyFont="1" applyFill="1" applyAlignment="1"/>
    <xf numFmtId="0" fontId="41" fillId="0" borderId="0" xfId="239" applyFont="1" applyFill="1" applyAlignment="1">
      <alignment horizontal="center" vertical="center"/>
    </xf>
    <xf numFmtId="0" fontId="41" fillId="0" borderId="0" xfId="239" applyFont="1" applyFill="1" applyAlignment="1">
      <alignment horizontal="center"/>
    </xf>
    <xf numFmtId="4" fontId="41" fillId="0" borderId="0" xfId="239" applyNumberFormat="1" applyFont="1" applyFill="1" applyAlignment="1"/>
    <xf numFmtId="2" fontId="35" fillId="0" borderId="12" xfId="0" applyNumberFormat="1" applyFont="1" applyFill="1" applyBorder="1" applyAlignment="1">
      <alignment horizontal="center" vertical="center" wrapText="1"/>
    </xf>
    <xf numFmtId="2" fontId="39" fillId="0" borderId="6" xfId="0" applyNumberFormat="1" applyFont="1" applyBorder="1" applyAlignment="1">
      <alignment horizontal="center" vertical="center"/>
    </xf>
    <xf numFmtId="2" fontId="35" fillId="0" borderId="6" xfId="0" applyNumberFormat="1" applyFont="1" applyBorder="1" applyAlignment="1">
      <alignment horizontal="center" vertical="center"/>
    </xf>
    <xf numFmtId="2" fontId="21" fillId="0" borderId="6" xfId="0" applyNumberFormat="1" applyFont="1" applyBorder="1" applyAlignment="1">
      <alignment horizontal="center" vertical="center"/>
    </xf>
    <xf numFmtId="2" fontId="35" fillId="0" borderId="9" xfId="0" applyNumberFormat="1" applyFont="1" applyFill="1" applyBorder="1" applyAlignment="1">
      <alignment horizontal="center" vertical="center" wrapText="1"/>
    </xf>
    <xf numFmtId="2" fontId="24" fillId="0" borderId="31" xfId="0" applyNumberFormat="1" applyFont="1" applyFill="1" applyBorder="1" applyAlignment="1" applyProtection="1">
      <alignment horizontal="center" vertical="center" wrapText="1"/>
    </xf>
    <xf numFmtId="0" fontId="43" fillId="0" borderId="0" xfId="0" applyFont="1" applyAlignment="1">
      <alignment horizontal="left"/>
    </xf>
    <xf numFmtId="0" fontId="44" fillId="0" borderId="0" xfId="0" applyFont="1" applyAlignment="1"/>
    <xf numFmtId="2" fontId="45" fillId="0" borderId="0" xfId="0" applyNumberFormat="1" applyFont="1" applyAlignment="1"/>
    <xf numFmtId="0" fontId="47" fillId="0" borderId="0" xfId="0" applyFont="1" applyAlignment="1"/>
    <xf numFmtId="0" fontId="47" fillId="0" borderId="0" xfId="0" applyFont="1"/>
    <xf numFmtId="0" fontId="45" fillId="0" borderId="0" xfId="0" applyFont="1" applyAlignment="1">
      <alignment horizontal="left" wrapText="1"/>
    </xf>
    <xf numFmtId="0" fontId="46" fillId="0" borderId="0" xfId="0" applyFont="1" applyAlignment="1">
      <alignment horizontal="left" wrapText="1"/>
    </xf>
    <xf numFmtId="2" fontId="45" fillId="0" borderId="0" xfId="0" applyNumberFormat="1" applyFont="1" applyAlignment="1">
      <alignment horizontal="left" wrapText="1"/>
    </xf>
    <xf numFmtId="170" fontId="24" fillId="0" borderId="0" xfId="0" applyNumberFormat="1" applyFont="1" applyFill="1" applyBorder="1" applyAlignment="1">
      <alignment horizontal="left" vertical="center" wrapText="1"/>
    </xf>
    <xf numFmtId="0" fontId="0" fillId="0" borderId="12" xfId="0" applyFont="1" applyFill="1" applyBorder="1"/>
    <xf numFmtId="49" fontId="28" fillId="0" borderId="0" xfId="0" applyNumberFormat="1" applyFont="1" applyFill="1" applyBorder="1" applyAlignment="1">
      <alignment wrapText="1"/>
    </xf>
    <xf numFmtId="49" fontId="38" fillId="0" borderId="0" xfId="0" applyNumberFormat="1" applyFont="1" applyFill="1"/>
    <xf numFmtId="49" fontId="28" fillId="0" borderId="0" xfId="0" applyNumberFormat="1" applyFont="1" applyFill="1" applyAlignment="1"/>
    <xf numFmtId="49" fontId="23" fillId="0" borderId="0" xfId="0" applyNumberFormat="1" applyFont="1" applyFill="1" applyAlignment="1"/>
    <xf numFmtId="49" fontId="21" fillId="0" borderId="0" xfId="0" applyNumberFormat="1" applyFont="1" applyFill="1" applyBorder="1" applyAlignment="1">
      <alignment horizontal="center" wrapText="1"/>
    </xf>
    <xf numFmtId="49" fontId="25" fillId="0" borderId="0" xfId="239" applyNumberFormat="1" applyFont="1" applyFill="1" applyAlignment="1">
      <alignment horizontal="center"/>
    </xf>
    <xf numFmtId="49" fontId="23" fillId="0" borderId="45" xfId="238" applyNumberFormat="1" applyFont="1" applyFill="1" applyBorder="1" applyAlignment="1">
      <alignment horizontal="center"/>
    </xf>
    <xf numFmtId="49" fontId="0" fillId="0" borderId="0" xfId="0" applyNumberFormat="1" applyFont="1" applyFill="1"/>
    <xf numFmtId="49" fontId="44" fillId="0" borderId="0" xfId="0" applyNumberFormat="1" applyFont="1" applyAlignment="1"/>
    <xf numFmtId="49" fontId="47" fillId="0" borderId="0" xfId="0" applyNumberFormat="1" applyFont="1"/>
    <xf numFmtId="0" fontId="3" fillId="0" borderId="61" xfId="0" applyFont="1" applyFill="1" applyBorder="1"/>
    <xf numFmtId="0" fontId="3" fillId="0" borderId="55" xfId="0" applyFont="1" applyFill="1" applyBorder="1"/>
    <xf numFmtId="2" fontId="21" fillId="0" borderId="62" xfId="0" applyNumberFormat="1" applyFont="1" applyFill="1" applyBorder="1" applyAlignment="1">
      <alignment horizontal="center" vertical="center"/>
    </xf>
    <xf numFmtId="2" fontId="21" fillId="0" borderId="62" xfId="0" applyNumberFormat="1" applyFont="1" applyFill="1" applyBorder="1" applyAlignment="1">
      <alignment horizontal="right"/>
    </xf>
    <xf numFmtId="0" fontId="21" fillId="22" borderId="12" xfId="181" applyFont="1" applyFill="1" applyBorder="1" applyAlignment="1"/>
    <xf numFmtId="0" fontId="3" fillId="0" borderId="12" xfId="0" applyFont="1" applyFill="1" applyBorder="1"/>
    <xf numFmtId="0" fontId="51" fillId="0" borderId="0" xfId="0" applyFont="1" applyFill="1" applyBorder="1"/>
    <xf numFmtId="0" fontId="51" fillId="0" borderId="0" xfId="0" applyFont="1" applyBorder="1"/>
    <xf numFmtId="0" fontId="53" fillId="23" borderId="12" xfId="0" applyFont="1" applyFill="1" applyBorder="1" applyAlignment="1">
      <alignment vertical="center"/>
    </xf>
    <xf numFmtId="0" fontId="52" fillId="23" borderId="12" xfId="0" applyFont="1" applyFill="1" applyBorder="1" applyAlignment="1">
      <alignment horizontal="center" vertical="center"/>
    </xf>
    <xf numFmtId="0" fontId="52" fillId="23" borderId="12" xfId="0" applyFont="1" applyFill="1" applyBorder="1" applyAlignment="1"/>
    <xf numFmtId="0" fontId="53" fillId="23" borderId="56" xfId="0" applyFont="1" applyFill="1" applyBorder="1" applyAlignment="1">
      <alignment vertical="center"/>
    </xf>
    <xf numFmtId="0" fontId="53" fillId="23" borderId="7" xfId="0" applyFont="1" applyFill="1" applyBorder="1" applyAlignment="1">
      <alignment vertical="center"/>
    </xf>
    <xf numFmtId="0" fontId="52" fillId="23" borderId="12" xfId="0" applyFont="1" applyFill="1" applyBorder="1" applyAlignment="1">
      <alignment vertical="center"/>
    </xf>
    <xf numFmtId="0" fontId="21" fillId="0" borderId="12" xfId="239" applyFont="1" applyFill="1" applyBorder="1" applyAlignment="1">
      <alignment horizontal="left"/>
    </xf>
    <xf numFmtId="0" fontId="53" fillId="23" borderId="49" xfId="0" applyFont="1" applyFill="1" applyBorder="1" applyAlignment="1">
      <alignment vertical="center"/>
    </xf>
    <xf numFmtId="0" fontId="53" fillId="23" borderId="50" xfId="0" applyFont="1" applyFill="1" applyBorder="1" applyAlignment="1">
      <alignment vertical="center"/>
    </xf>
    <xf numFmtId="0" fontId="53" fillId="23" borderId="51" xfId="0" applyFont="1" applyFill="1" applyBorder="1" applyAlignment="1">
      <alignment vertical="center"/>
    </xf>
    <xf numFmtId="0" fontId="0" fillId="0" borderId="9" xfId="0" applyFont="1" applyFill="1" applyBorder="1"/>
    <xf numFmtId="0" fontId="53" fillId="0" borderId="9" xfId="242" applyFont="1" applyFill="1" applyBorder="1" applyAlignment="1">
      <alignment horizontal="center" vertical="center"/>
    </xf>
    <xf numFmtId="0" fontId="53" fillId="23" borderId="9" xfId="0" applyFont="1" applyFill="1" applyBorder="1" applyAlignment="1">
      <alignment vertical="center"/>
    </xf>
    <xf numFmtId="0" fontId="53" fillId="23" borderId="6" xfId="0" applyFont="1" applyFill="1" applyBorder="1" applyAlignment="1">
      <alignment vertical="center"/>
    </xf>
    <xf numFmtId="0" fontId="52" fillId="23" borderId="9" xfId="0" applyFont="1" applyFill="1" applyBorder="1" applyAlignment="1"/>
    <xf numFmtId="0" fontId="52" fillId="23" borderId="6" xfId="0" applyFont="1" applyFill="1" applyBorder="1" applyAlignment="1">
      <alignment vertical="center"/>
    </xf>
    <xf numFmtId="0" fontId="52" fillId="23" borderId="9" xfId="0" applyFont="1" applyFill="1" applyBorder="1" applyAlignment="1">
      <alignment horizontal="center" vertical="center"/>
    </xf>
    <xf numFmtId="0" fontId="52" fillId="23" borderId="6" xfId="0" applyFont="1" applyFill="1" applyBorder="1" applyAlignment="1">
      <alignment horizontal="center" vertical="center"/>
    </xf>
    <xf numFmtId="0" fontId="53" fillId="23" borderId="57" xfId="0" applyFont="1" applyFill="1" applyBorder="1" applyAlignment="1">
      <alignment vertical="center"/>
    </xf>
    <xf numFmtId="0" fontId="53" fillId="23" borderId="63" xfId="0" applyFont="1" applyFill="1" applyBorder="1" applyAlignment="1">
      <alignment vertical="center"/>
    </xf>
    <xf numFmtId="0" fontId="21" fillId="22" borderId="9" xfId="181" applyFont="1" applyFill="1" applyBorder="1" applyAlignment="1"/>
    <xf numFmtId="0" fontId="21" fillId="22" borderId="6" xfId="181" applyFont="1" applyFill="1" applyBorder="1" applyAlignment="1"/>
    <xf numFmtId="0" fontId="21" fillId="22" borderId="18" xfId="181" applyFont="1" applyFill="1" applyBorder="1" applyAlignment="1"/>
    <xf numFmtId="0" fontId="21" fillId="22" borderId="19" xfId="181" applyFont="1" applyFill="1" applyBorder="1" applyAlignment="1"/>
    <xf numFmtId="0" fontId="21" fillId="22" borderId="20" xfId="181" applyFont="1" applyFill="1" applyBorder="1" applyAlignment="1"/>
    <xf numFmtId="0" fontId="52" fillId="23" borderId="6" xfId="0" applyFont="1" applyFill="1" applyBorder="1" applyAlignment="1"/>
    <xf numFmtId="0" fontId="3" fillId="0" borderId="9" xfId="0" applyFont="1" applyFill="1" applyBorder="1"/>
    <xf numFmtId="2" fontId="21" fillId="0" borderId="6" xfId="0" applyNumberFormat="1" applyFont="1" applyFill="1" applyBorder="1" applyAlignment="1">
      <alignment horizontal="right"/>
    </xf>
    <xf numFmtId="2" fontId="22" fillId="0" borderId="6" xfId="0" applyNumberFormat="1" applyFont="1" applyFill="1" applyBorder="1"/>
    <xf numFmtId="0" fontId="21" fillId="0" borderId="9" xfId="239" applyFont="1" applyFill="1" applyBorder="1" applyAlignment="1">
      <alignment horizontal="left"/>
    </xf>
    <xf numFmtId="2" fontId="22" fillId="0" borderId="6" xfId="239" applyNumberFormat="1" applyFont="1" applyFill="1" applyBorder="1" applyAlignment="1"/>
    <xf numFmtId="0" fontId="21" fillId="0" borderId="6" xfId="0" applyFont="1" applyFill="1" applyBorder="1" applyAlignment="1">
      <alignment horizontal="right"/>
    </xf>
    <xf numFmtId="0" fontId="0" fillId="0" borderId="6"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2" fontId="39" fillId="0" borderId="62" xfId="0" applyNumberFormat="1" applyFont="1" applyBorder="1" applyAlignment="1">
      <alignment horizontal="center" vertical="center"/>
    </xf>
    <xf numFmtId="0" fontId="0" fillId="0" borderId="0" xfId="0" applyFont="1" applyFill="1"/>
    <xf numFmtId="0" fontId="0" fillId="0" borderId="0" xfId="0" applyFont="1" applyFill="1" applyAlignment="1">
      <alignment horizontal="center" vertical="center"/>
    </xf>
    <xf numFmtId="0" fontId="3" fillId="0" borderId="52" xfId="0" applyFont="1" applyFill="1" applyBorder="1"/>
    <xf numFmtId="0" fontId="3" fillId="0" borderId="53" xfId="0" applyFont="1" applyFill="1" applyBorder="1"/>
    <xf numFmtId="2" fontId="21" fillId="0" borderId="54" xfId="0" applyNumberFormat="1" applyFont="1" applyFill="1" applyBorder="1" applyAlignment="1">
      <alignment horizontal="right"/>
    </xf>
    <xf numFmtId="0" fontId="0" fillId="0" borderId="0" xfId="0" applyFont="1" applyFill="1"/>
    <xf numFmtId="0" fontId="44" fillId="0" borderId="0" xfId="0" applyFont="1" applyAlignment="1"/>
    <xf numFmtId="0" fontId="0" fillId="0" borderId="0" xfId="0"/>
    <xf numFmtId="0" fontId="21" fillId="0" borderId="0" xfId="239" applyFont="1" applyFill="1" applyBorder="1" applyAlignment="1"/>
    <xf numFmtId="0" fontId="21" fillId="0" borderId="0" xfId="239" applyFont="1" applyFill="1" applyBorder="1" applyAlignment="1">
      <alignment horizontal="center"/>
    </xf>
    <xf numFmtId="0" fontId="0" fillId="0" borderId="0" xfId="0" applyFont="1" applyFill="1"/>
    <xf numFmtId="0" fontId="23" fillId="0" borderId="0" xfId="0" applyFont="1" applyAlignment="1"/>
    <xf numFmtId="0" fontId="21" fillId="0" borderId="0" xfId="0" applyFont="1" applyFill="1"/>
    <xf numFmtId="0" fontId="21" fillId="0" borderId="13" xfId="239" applyFont="1" applyFill="1" applyBorder="1" applyAlignment="1"/>
    <xf numFmtId="0" fontId="21" fillId="0" borderId="13" xfId="239" applyFont="1" applyFill="1" applyBorder="1" applyAlignment="1">
      <alignment horizontal="right"/>
    </xf>
    <xf numFmtId="0" fontId="0" fillId="0" borderId="13" xfId="0" applyFont="1" applyFill="1" applyBorder="1"/>
    <xf numFmtId="0" fontId="27" fillId="0" borderId="0" xfId="0" applyFont="1" applyAlignment="1">
      <alignment horizontal="left"/>
    </xf>
    <xf numFmtId="0" fontId="28" fillId="0" borderId="0" xfId="0" applyFont="1" applyFill="1" applyAlignment="1">
      <alignment vertical="top"/>
    </xf>
    <xf numFmtId="0" fontId="28" fillId="0" borderId="0" xfId="0" applyFont="1" applyFill="1" applyAlignment="1">
      <alignment vertical="center"/>
    </xf>
    <xf numFmtId="0" fontId="28" fillId="0" borderId="0" xfId="0" applyFont="1" applyFill="1" applyBorder="1" applyAlignment="1">
      <alignment wrapText="1"/>
    </xf>
    <xf numFmtId="0" fontId="23" fillId="0" borderId="30" xfId="0" applyFont="1" applyFill="1" applyBorder="1" applyAlignment="1">
      <alignment horizontal="right"/>
    </xf>
    <xf numFmtId="2" fontId="21" fillId="0" borderId="12" xfId="0" applyNumberFormat="1" applyFont="1" applyFill="1" applyBorder="1" applyAlignment="1">
      <alignment horizontal="center" vertical="center" wrapText="1"/>
    </xf>
    <xf numFmtId="2" fontId="21" fillId="0" borderId="9" xfId="0" applyNumberFormat="1" applyFont="1" applyFill="1" applyBorder="1" applyAlignment="1">
      <alignment horizontal="center" vertical="center" wrapText="1"/>
    </xf>
    <xf numFmtId="2" fontId="39" fillId="0" borderId="6"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3" fillId="24" borderId="58" xfId="228" applyNumberFormat="1" applyFont="1" applyFill="1" applyBorder="1" applyAlignment="1">
      <alignment horizontal="center" vertical="center" wrapText="1"/>
    </xf>
    <xf numFmtId="2" fontId="3" fillId="0" borderId="59" xfId="228" applyNumberFormat="1" applyFont="1" applyFill="1" applyBorder="1" applyAlignment="1">
      <alignment horizontal="left" vertical="center"/>
    </xf>
    <xf numFmtId="2" fontId="3" fillId="0" borderId="59" xfId="228" applyNumberFormat="1" applyFont="1" applyFill="1" applyBorder="1" applyAlignment="1">
      <alignment horizontal="center" vertical="center" wrapText="1"/>
    </xf>
    <xf numFmtId="2" fontId="3" fillId="0" borderId="59" xfId="228" applyNumberFormat="1" applyFont="1" applyFill="1" applyBorder="1" applyAlignment="1">
      <alignment horizontal="left" vertical="center" wrapText="1"/>
    </xf>
    <xf numFmtId="2" fontId="55" fillId="25" borderId="57" xfId="228" applyNumberFormat="1" applyFont="1" applyFill="1" applyBorder="1" applyAlignment="1">
      <alignment vertical="center"/>
    </xf>
    <xf numFmtId="2" fontId="55" fillId="25" borderId="56" xfId="228" applyNumberFormat="1" applyFont="1" applyFill="1" applyBorder="1" applyAlignment="1">
      <alignment vertical="center"/>
    </xf>
    <xf numFmtId="2" fontId="55" fillId="25" borderId="57" xfId="228" applyNumberFormat="1" applyFont="1" applyFill="1" applyBorder="1" applyAlignment="1">
      <alignment horizontal="left" vertical="center"/>
    </xf>
    <xf numFmtId="2" fontId="55" fillId="25" borderId="56" xfId="228" applyNumberFormat="1" applyFont="1" applyFill="1" applyBorder="1" applyAlignment="1">
      <alignment horizontal="center" vertical="center"/>
    </xf>
    <xf numFmtId="0" fontId="3" fillId="24" borderId="49" xfId="228" applyNumberFormat="1" applyFont="1" applyFill="1" applyBorder="1" applyAlignment="1">
      <alignment horizontal="center" vertical="center" wrapText="1"/>
    </xf>
    <xf numFmtId="2" fontId="3" fillId="0" borderId="50" xfId="228" applyNumberFormat="1" applyFont="1" applyFill="1" applyBorder="1" applyAlignment="1">
      <alignment horizontal="left" vertical="center"/>
    </xf>
    <xf numFmtId="2" fontId="3" fillId="0" borderId="50" xfId="228" applyNumberFormat="1" applyFont="1" applyFill="1" applyBorder="1" applyAlignment="1">
      <alignment horizontal="center" vertical="center" wrapText="1"/>
    </xf>
    <xf numFmtId="0" fontId="3" fillId="0" borderId="51" xfId="228" applyNumberFormat="1" applyFont="1" applyFill="1" applyBorder="1" applyAlignment="1">
      <alignment horizontal="center" vertical="center" wrapText="1"/>
    </xf>
    <xf numFmtId="0" fontId="3" fillId="0" borderId="60" xfId="228" applyNumberFormat="1" applyFont="1" applyFill="1" applyBorder="1" applyAlignment="1">
      <alignment horizontal="center" vertical="center" wrapText="1"/>
    </xf>
    <xf numFmtId="2" fontId="55" fillId="25" borderId="63" xfId="228" applyNumberFormat="1" applyFont="1" applyFill="1" applyBorder="1" applyAlignment="1">
      <alignment vertical="center"/>
    </xf>
    <xf numFmtId="2" fontId="55" fillId="25" borderId="63" xfId="228" applyNumberFormat="1" applyFont="1" applyFill="1" applyBorder="1" applyAlignment="1">
      <alignment horizontal="center" vertical="center"/>
    </xf>
    <xf numFmtId="0" fontId="3" fillId="24" borderId="43" xfId="228" applyNumberFormat="1" applyFont="1" applyFill="1" applyBorder="1" applyAlignment="1">
      <alignment horizontal="center" vertical="center" wrapText="1"/>
    </xf>
    <xf numFmtId="2" fontId="3" fillId="0" borderId="44" xfId="228" applyNumberFormat="1" applyFont="1" applyFill="1" applyBorder="1" applyAlignment="1">
      <alignment horizontal="left" vertical="center"/>
    </xf>
    <xf numFmtId="2" fontId="3" fillId="0" borderId="44" xfId="228" applyNumberFormat="1" applyFont="1" applyFill="1" applyBorder="1" applyAlignment="1">
      <alignment horizontal="center" vertical="center" wrapText="1"/>
    </xf>
    <xf numFmtId="0" fontId="3" fillId="0" borderId="38" xfId="228" applyNumberFormat="1" applyFont="1" applyFill="1" applyBorder="1" applyAlignment="1">
      <alignment horizontal="center" vertical="center" wrapText="1"/>
    </xf>
    <xf numFmtId="2" fontId="21" fillId="0" borderId="18" xfId="0" applyNumberFormat="1" applyFont="1" applyFill="1" applyBorder="1" applyAlignment="1">
      <alignment horizontal="center" vertical="center" wrapText="1"/>
    </xf>
    <xf numFmtId="2" fontId="21" fillId="0" borderId="19" xfId="0" applyNumberFormat="1" applyFont="1" applyFill="1" applyBorder="1" applyAlignment="1">
      <alignment horizontal="center" vertical="center" wrapText="1"/>
    </xf>
    <xf numFmtId="2" fontId="21" fillId="0" borderId="20" xfId="0" applyNumberFormat="1" applyFont="1" applyFill="1" applyBorder="1" applyAlignment="1">
      <alignment horizontal="center" vertical="center" wrapText="1"/>
    </xf>
    <xf numFmtId="2" fontId="21" fillId="0" borderId="61" xfId="0" applyNumberFormat="1" applyFont="1" applyFill="1" applyBorder="1" applyAlignment="1">
      <alignment horizontal="center" vertical="center" wrapText="1"/>
    </xf>
    <xf numFmtId="2" fontId="21" fillId="0" borderId="55" xfId="0" applyNumberFormat="1" applyFont="1" applyFill="1" applyBorder="1" applyAlignment="1">
      <alignment horizontal="center" vertical="center" wrapText="1"/>
    </xf>
    <xf numFmtId="0" fontId="54" fillId="23" borderId="12" xfId="0" applyFont="1" applyFill="1" applyBorder="1" applyAlignment="1">
      <alignment horizontal="center" vertical="center"/>
    </xf>
    <xf numFmtId="0" fontId="53" fillId="23" borderId="12" xfId="0" applyFont="1" applyFill="1" applyBorder="1" applyAlignment="1">
      <alignment horizontal="center" vertical="center"/>
    </xf>
    <xf numFmtId="49" fontId="51" fillId="0" borderId="55" xfId="0" applyNumberFormat="1" applyFont="1" applyBorder="1" applyAlignment="1">
      <alignment horizontal="center" vertical="center"/>
    </xf>
    <xf numFmtId="49" fontId="51" fillId="0" borderId="12" xfId="0" applyNumberFormat="1" applyFont="1" applyFill="1" applyBorder="1" applyAlignment="1">
      <alignment horizontal="center" vertical="center"/>
    </xf>
    <xf numFmtId="0" fontId="51" fillId="0" borderId="12" xfId="0" applyFont="1" applyBorder="1" applyAlignment="1">
      <alignment horizontal="left" vertical="center"/>
    </xf>
    <xf numFmtId="0" fontId="51" fillId="0" borderId="12" xfId="0" applyFont="1" applyFill="1" applyBorder="1" applyAlignment="1">
      <alignment horizontal="center" vertical="center"/>
    </xf>
    <xf numFmtId="0" fontId="49" fillId="0" borderId="12" xfId="0" applyNumberFormat="1" applyFont="1" applyFill="1" applyBorder="1" applyAlignment="1">
      <alignment horizontal="center" vertical="center"/>
    </xf>
    <xf numFmtId="2" fontId="51" fillId="0" borderId="12" xfId="0" applyNumberFormat="1" applyFont="1" applyFill="1" applyBorder="1" applyAlignment="1">
      <alignment horizontal="center" vertical="center"/>
    </xf>
    <xf numFmtId="1" fontId="50" fillId="0" borderId="12" xfId="0" applyNumberFormat="1" applyFont="1" applyFill="1" applyBorder="1" applyAlignment="1">
      <alignment horizontal="center" vertical="center"/>
    </xf>
    <xf numFmtId="0" fontId="49" fillId="0" borderId="12" xfId="0" applyFont="1" applyFill="1" applyBorder="1" applyAlignment="1">
      <alignment horizontal="left" vertical="center"/>
    </xf>
    <xf numFmtId="0" fontId="51" fillId="0" borderId="12" xfId="0" applyNumberFormat="1" applyFont="1" applyFill="1" applyBorder="1" applyAlignment="1">
      <alignment horizontal="center" vertical="center"/>
    </xf>
    <xf numFmtId="2" fontId="49" fillId="23" borderId="12" xfId="0" applyNumberFormat="1" applyFont="1" applyFill="1" applyBorder="1" applyAlignment="1">
      <alignment vertical="center"/>
    </xf>
    <xf numFmtId="49" fontId="51" fillId="0" borderId="12" xfId="0" applyNumberFormat="1" applyFont="1" applyBorder="1" applyAlignment="1">
      <alignment horizontal="center" vertical="center"/>
    </xf>
    <xf numFmtId="0" fontId="49" fillId="0" borderId="12" xfId="0" applyFont="1" applyFill="1" applyBorder="1" applyAlignment="1">
      <alignment horizontal="left" vertical="center" wrapText="1"/>
    </xf>
    <xf numFmtId="0" fontId="54" fillId="23" borderId="12" xfId="0" applyFont="1" applyFill="1" applyBorder="1" applyAlignment="1">
      <alignment horizontal="center"/>
    </xf>
    <xf numFmtId="1" fontId="49" fillId="0" borderId="12" xfId="0" applyNumberFormat="1" applyFont="1" applyFill="1" applyBorder="1" applyAlignment="1">
      <alignment horizontal="center" vertical="center"/>
    </xf>
    <xf numFmtId="1" fontId="49" fillId="0" borderId="55" xfId="0" applyNumberFormat="1" applyFont="1" applyFill="1" applyBorder="1" applyAlignment="1">
      <alignment horizontal="center" vertical="center"/>
    </xf>
    <xf numFmtId="0" fontId="52" fillId="23" borderId="10" xfId="0" applyFont="1" applyFill="1" applyBorder="1" applyAlignment="1">
      <alignment horizontal="center" vertical="center"/>
    </xf>
    <xf numFmtId="0" fontId="28" fillId="0" borderId="0" xfId="0" applyFont="1" applyFill="1" applyAlignment="1">
      <alignment horizontal="left"/>
    </xf>
    <xf numFmtId="0" fontId="45" fillId="0" borderId="0" xfId="0" applyFont="1" applyAlignment="1">
      <alignment horizontal="left" wrapText="1"/>
    </xf>
    <xf numFmtId="0" fontId="28" fillId="0" borderId="0" xfId="0" applyFont="1" applyFill="1" applyBorder="1" applyAlignment="1">
      <alignment horizontal="left" wrapText="1"/>
    </xf>
    <xf numFmtId="0" fontId="21" fillId="22" borderId="14" xfId="181" applyFont="1" applyFill="1" applyBorder="1" applyAlignment="1">
      <alignment horizontal="right"/>
    </xf>
    <xf numFmtId="1" fontId="52" fillId="0" borderId="0" xfId="0" applyNumberFormat="1" applyFont="1" applyFill="1" applyBorder="1" applyAlignment="1">
      <alignment horizontal="left"/>
    </xf>
    <xf numFmtId="2" fontId="45" fillId="0" borderId="0" xfId="0" applyNumberFormat="1" applyFont="1" applyAlignment="1">
      <alignment horizontal="left" wrapText="1"/>
    </xf>
    <xf numFmtId="0" fontId="46" fillId="0" borderId="0" xfId="0" applyFont="1" applyAlignment="1">
      <alignment horizontal="left" wrapText="1"/>
    </xf>
    <xf numFmtId="0" fontId="26" fillId="0" borderId="0" xfId="0" applyFont="1" applyFill="1" applyBorder="1" applyAlignment="1">
      <alignment horizontal="center" vertical="top" wrapText="1"/>
    </xf>
    <xf numFmtId="4" fontId="22" fillId="0" borderId="39" xfId="0" applyNumberFormat="1" applyFont="1" applyFill="1" applyBorder="1" applyAlignment="1">
      <alignment horizontal="center" vertical="center" wrapText="1"/>
    </xf>
    <xf numFmtId="4" fontId="22" fillId="0" borderId="40" xfId="0" applyNumberFormat="1" applyFont="1" applyFill="1" applyBorder="1" applyAlignment="1">
      <alignment horizontal="center" vertical="center" wrapText="1"/>
    </xf>
    <xf numFmtId="4" fontId="22" fillId="0" borderId="41" xfId="0" applyNumberFormat="1" applyFont="1" applyFill="1" applyBorder="1" applyAlignment="1">
      <alignment horizontal="center" vertical="center" wrapText="1"/>
    </xf>
    <xf numFmtId="4" fontId="22" fillId="0" borderId="42" xfId="0" applyNumberFormat="1" applyFont="1" applyFill="1" applyBorder="1" applyAlignment="1">
      <alignment horizontal="center" vertical="center" wrapText="1"/>
    </xf>
    <xf numFmtId="4" fontId="22" fillId="0" borderId="43" xfId="0" applyNumberFormat="1" applyFont="1" applyFill="1" applyBorder="1" applyAlignment="1">
      <alignment horizontal="center" vertical="center" wrapText="1"/>
    </xf>
    <xf numFmtId="4" fontId="22" fillId="0" borderId="16" xfId="0" applyNumberFormat="1" applyFont="1" applyFill="1" applyBorder="1" applyAlignment="1">
      <alignment horizontal="center" vertical="center" wrapText="1"/>
    </xf>
    <xf numFmtId="4" fontId="22" fillId="0" borderId="44" xfId="0" applyNumberFormat="1" applyFont="1" applyFill="1" applyBorder="1" applyAlignment="1">
      <alignment horizontal="center" vertical="center" wrapText="1"/>
    </xf>
    <xf numFmtId="4" fontId="22" fillId="0" borderId="46" xfId="0" applyNumberFormat="1" applyFont="1" applyFill="1" applyBorder="1" applyAlignment="1">
      <alignment horizontal="center" vertical="center" wrapText="1"/>
    </xf>
    <xf numFmtId="4" fontId="22" fillId="0" borderId="47" xfId="0" applyNumberFormat="1" applyFont="1" applyFill="1" applyBorder="1" applyAlignment="1">
      <alignment horizontal="center" vertical="center" wrapText="1"/>
    </xf>
    <xf numFmtId="49" fontId="22" fillId="0" borderId="36" xfId="0" applyNumberFormat="1" applyFont="1" applyFill="1" applyBorder="1" applyAlignment="1">
      <alignment horizontal="center" vertical="center" wrapText="1"/>
    </xf>
    <xf numFmtId="49" fontId="22" fillId="0" borderId="48" xfId="0" applyNumberFormat="1" applyFont="1" applyFill="1" applyBorder="1" applyAlignment="1">
      <alignment horizontal="center" vertical="center" wrapText="1"/>
    </xf>
    <xf numFmtId="4" fontId="22" fillId="0" borderId="36" xfId="0" applyNumberFormat="1" applyFont="1" applyFill="1" applyBorder="1" applyAlignment="1">
      <alignment horizontal="center" vertical="center" wrapText="1"/>
    </xf>
    <xf numFmtId="4" fontId="22" fillId="0" borderId="48" xfId="0" applyNumberFormat="1" applyFont="1" applyFill="1" applyBorder="1" applyAlignment="1">
      <alignment horizontal="center" vertical="center" wrapText="1"/>
    </xf>
    <xf numFmtId="0" fontId="41" fillId="0" borderId="0" xfId="0" applyFont="1" applyFill="1" applyBorder="1" applyAlignment="1">
      <alignment horizontal="center"/>
    </xf>
    <xf numFmtId="170" fontId="24" fillId="0" borderId="0" xfId="0" applyNumberFormat="1" applyFont="1" applyFill="1" applyBorder="1" applyAlignment="1">
      <alignment horizontal="left" vertical="center" wrapText="1"/>
    </xf>
    <xf numFmtId="4" fontId="22" fillId="0" borderId="37" xfId="0" applyNumberFormat="1" applyFont="1" applyFill="1" applyBorder="1" applyAlignment="1">
      <alignment horizontal="center" vertical="center" wrapText="1"/>
    </xf>
    <xf numFmtId="4" fontId="22" fillId="0" borderId="38" xfId="0" applyNumberFormat="1" applyFont="1" applyFill="1" applyBorder="1" applyAlignment="1">
      <alignment horizontal="center" vertical="center" wrapText="1"/>
    </xf>
    <xf numFmtId="0" fontId="21" fillId="22" borderId="0" xfId="181" applyFont="1" applyFill="1" applyBorder="1" applyAlignment="1">
      <alignment horizontal="right"/>
    </xf>
    <xf numFmtId="0" fontId="33" fillId="0" borderId="0" xfId="0" applyFont="1" applyFill="1" applyAlignment="1">
      <alignment horizontal="center" vertical="center" wrapText="1"/>
    </xf>
  </cellXfs>
  <cellStyles count="369">
    <cellStyle name="1. izcēlums" xfId="1"/>
    <cellStyle name="2. izcēlums" xfId="2"/>
    <cellStyle name="20% no 1. izcēluma" xfId="3"/>
    <cellStyle name="20% no 1. izcēluma 2" xfId="4"/>
    <cellStyle name="20% no 2. izcēluma" xfId="5"/>
    <cellStyle name="20% no 2. izcēluma 2" xfId="6"/>
    <cellStyle name="20% no 3. izcēluma" xfId="7"/>
    <cellStyle name="20% no 3. izcēluma 2" xfId="8"/>
    <cellStyle name="20% no 4. izcēluma" xfId="9"/>
    <cellStyle name="20% no 4. izcēluma 2" xfId="10"/>
    <cellStyle name="20% no 5. izcēluma" xfId="11"/>
    <cellStyle name="20% no 5. izcēluma 2" xfId="12"/>
    <cellStyle name="20% no 6. izcēluma" xfId="13"/>
    <cellStyle name="20% no 6. izcēluma 2" xfId="14"/>
    <cellStyle name="3. izcēlums " xfId="15"/>
    <cellStyle name="4. izcēlums" xfId="16"/>
    <cellStyle name="40% no 1. izcēluma" xfId="17"/>
    <cellStyle name="40% no 1. izcēluma 2" xfId="18"/>
    <cellStyle name="40% no 2. izcēluma" xfId="19"/>
    <cellStyle name="40% no 2. izcēluma 2" xfId="20"/>
    <cellStyle name="40% no 3. izcēluma" xfId="21"/>
    <cellStyle name="40% no 3. izcēluma 2" xfId="22"/>
    <cellStyle name="40% no 4. izcēluma" xfId="23"/>
    <cellStyle name="40% no 4. izcēluma 2" xfId="24"/>
    <cellStyle name="40% no 5. izcēluma" xfId="25"/>
    <cellStyle name="40% no 5. izcēluma 2" xfId="26"/>
    <cellStyle name="40% no 6. izcēluma" xfId="27"/>
    <cellStyle name="40% no 6. izcēluma 2" xfId="28"/>
    <cellStyle name="5. izcēlums" xfId="29"/>
    <cellStyle name="6. izcēlums" xfId="30"/>
    <cellStyle name="60% no 1. izcēluma" xfId="31"/>
    <cellStyle name="60% no 2. izcēluma" xfId="32"/>
    <cellStyle name="60% no 3. izcēluma" xfId="33"/>
    <cellStyle name="60% no 4. izcēluma" xfId="34"/>
    <cellStyle name="60% no 5. izcēluma" xfId="35"/>
    <cellStyle name="60% no 6. izcēluma" xfId="36"/>
    <cellStyle name="Aprēķināšana 2" xfId="37"/>
    <cellStyle name="Brīdinājuma teksts 2" xfId="38"/>
    <cellStyle name="Comma 2" xfId="39"/>
    <cellStyle name="Comma 2 2" xfId="40"/>
    <cellStyle name="Comma 2 2 2" xfId="41"/>
    <cellStyle name="Comma 2 2 2 2" xfId="42"/>
    <cellStyle name="Comma 2 2 3" xfId="43"/>
    <cellStyle name="Comma 2 3" xfId="44"/>
    <cellStyle name="Comma 2 3 2" xfId="45"/>
    <cellStyle name="Comma 2 3 2 2" xfId="46"/>
    <cellStyle name="Comma 2 3 2 2 2" xfId="47"/>
    <cellStyle name="Comma 2 3 2 3" xfId="48"/>
    <cellStyle name="Comma 2 3 3" xfId="49"/>
    <cellStyle name="Comma 2 3 3 2" xfId="50"/>
    <cellStyle name="Comma 2 3 4" xfId="51"/>
    <cellStyle name="Comma 2 4" xfId="52"/>
    <cellStyle name="Comma 2 4 2" xfId="53"/>
    <cellStyle name="Comma 2 5" xfId="54"/>
    <cellStyle name="Comma 3" xfId="55"/>
    <cellStyle name="Comma 3 2" xfId="56"/>
    <cellStyle name="Comma 3 2 2" xfId="57"/>
    <cellStyle name="Comma 3 3" xfId="58"/>
    <cellStyle name="Comma 4" xfId="59"/>
    <cellStyle name="Comma 5" xfId="60"/>
    <cellStyle name="Comma 5 2" xfId="61"/>
    <cellStyle name="Comma 5 2 2" xfId="62"/>
    <cellStyle name="Comma 5 2 2 2" xfId="63"/>
    <cellStyle name="Comma 5 2 3" xfId="64"/>
    <cellStyle name="Comma 5 3" xfId="65"/>
    <cellStyle name="Comma 5 3 2" xfId="66"/>
    <cellStyle name="Comma 5 4" xfId="67"/>
    <cellStyle name="Date" xfId="68"/>
    <cellStyle name="Euro" xfId="69"/>
    <cellStyle name="Excel Built-in Normal" xfId="70"/>
    <cellStyle name="Fixed" xfId="71"/>
    <cellStyle name="Heading1" xfId="72"/>
    <cellStyle name="Heading2" xfId="73"/>
    <cellStyle name="Ievade 2" xfId="74"/>
    <cellStyle name="Izvade 2" xfId="75"/>
    <cellStyle name="Kopsumma 2" xfId="76"/>
    <cellStyle name="Labs 2" xfId="77"/>
    <cellStyle name="Neitrāls 2" xfId="78"/>
    <cellStyle name="Normal" xfId="0" builtinId="0"/>
    <cellStyle name="Normal 10" xfId="79"/>
    <cellStyle name="Normal 10 10" xfId="80"/>
    <cellStyle name="Normal 10 11" xfId="81"/>
    <cellStyle name="Normal 10 12" xfId="82"/>
    <cellStyle name="Normal 10 13" xfId="83"/>
    <cellStyle name="Normal 10 13 2" xfId="84"/>
    <cellStyle name="Normal 10 13 2 2" xfId="248"/>
    <cellStyle name="Normal 10 13 3" xfId="247"/>
    <cellStyle name="Normal 10 14" xfId="85"/>
    <cellStyle name="Normal 10 14 2" xfId="249"/>
    <cellStyle name="Normal 10 15" xfId="246"/>
    <cellStyle name="Normal 10 2" xfId="86"/>
    <cellStyle name="Normal 10 2 2" xfId="87"/>
    <cellStyle name="Normal 10 2 2 2" xfId="88"/>
    <cellStyle name="Normal 10 2 2 2 2" xfId="252"/>
    <cellStyle name="Normal 10 2 2 3" xfId="251"/>
    <cellStyle name="Normal 10 2 3" xfId="89"/>
    <cellStyle name="Normal 10 2 3 2" xfId="253"/>
    <cellStyle name="Normal 10 2 4" xfId="250"/>
    <cellStyle name="Normal 10 3" xfId="90"/>
    <cellStyle name="Normal 10 3 2" xfId="91"/>
    <cellStyle name="Normal 10 3 2 2" xfId="92"/>
    <cellStyle name="Normal 10 3 2 2 2" xfId="93"/>
    <cellStyle name="Normal 10 3 2 2 2 2" xfId="257"/>
    <cellStyle name="Normal 10 3 2 2 3" xfId="256"/>
    <cellStyle name="Normal 10 3 2 3" xfId="94"/>
    <cellStyle name="Normal 10 3 2 3 2" xfId="258"/>
    <cellStyle name="Normal 10 3 2 4" xfId="255"/>
    <cellStyle name="Normal 10 3 3" xfId="95"/>
    <cellStyle name="Normal 10 3 3 2" xfId="96"/>
    <cellStyle name="Normal 10 3 3 2 2" xfId="97"/>
    <cellStyle name="Normal 10 3 3 2 2 2" xfId="261"/>
    <cellStyle name="Normal 10 3 3 2 3" xfId="260"/>
    <cellStyle name="Normal 10 3 3 3" xfId="98"/>
    <cellStyle name="Normal 10 3 3 3 2" xfId="262"/>
    <cellStyle name="Normal 10 3 3 4" xfId="259"/>
    <cellStyle name="Normal 10 3 4" xfId="99"/>
    <cellStyle name="Normal 10 3 4 2" xfId="100"/>
    <cellStyle name="Normal 10 3 4 2 2" xfId="101"/>
    <cellStyle name="Normal 10 3 4 2 2 2" xfId="265"/>
    <cellStyle name="Normal 10 3 4 2 3" xfId="264"/>
    <cellStyle name="Normal 10 3 4 3" xfId="102"/>
    <cellStyle name="Normal 10 3 4 3 2" xfId="266"/>
    <cellStyle name="Normal 10 3 4 4" xfId="263"/>
    <cellStyle name="Normal 10 3 5" xfId="103"/>
    <cellStyle name="Normal 10 3 5 2" xfId="104"/>
    <cellStyle name="Normal 10 3 5 2 2" xfId="268"/>
    <cellStyle name="Normal 10 3 5 3" xfId="267"/>
    <cellStyle name="Normal 10 3 6" xfId="105"/>
    <cellStyle name="Normal 10 3 6 2" xfId="269"/>
    <cellStyle name="Normal 10 3 7" xfId="254"/>
    <cellStyle name="Normal 10 4" xfId="106"/>
    <cellStyle name="Normal 10 4 2" xfId="107"/>
    <cellStyle name="Normal 10 4 2 2" xfId="108"/>
    <cellStyle name="Normal 10 4 2 2 2" xfId="272"/>
    <cellStyle name="Normal 10 4 2 3" xfId="271"/>
    <cellStyle name="Normal 10 4 3" xfId="109"/>
    <cellStyle name="Normal 10 4 3 2" xfId="273"/>
    <cellStyle name="Normal 10 4 4" xfId="270"/>
    <cellStyle name="Normal 10 5" xfId="110"/>
    <cellStyle name="Normal 10 5 2" xfId="111"/>
    <cellStyle name="Normal 10 5 2 2" xfId="112"/>
    <cellStyle name="Normal 10 5 2 2 2" xfId="113"/>
    <cellStyle name="Normal 10 5 2 2 2 2" xfId="276"/>
    <cellStyle name="Normal 10 5 2 2 3" xfId="275"/>
    <cellStyle name="Normal 10 5 2 3" xfId="114"/>
    <cellStyle name="Normal 10 5 2 3 2" xfId="277"/>
    <cellStyle name="Normal 10 5 2 4" xfId="274"/>
    <cellStyle name="Normal 10 6" xfId="115"/>
    <cellStyle name="Normal 10 7" xfId="116"/>
    <cellStyle name="Normal 10 8" xfId="117"/>
    <cellStyle name="Normal 10 9" xfId="118"/>
    <cellStyle name="Normal 11" xfId="119"/>
    <cellStyle name="Normal 12" xfId="120"/>
    <cellStyle name="Normal 12 2" xfId="121"/>
    <cellStyle name="Normal 12 2 2" xfId="122"/>
    <cellStyle name="Normal 12 2 2 2" xfId="123"/>
    <cellStyle name="Normal 12 2 2 2 2" xfId="124"/>
    <cellStyle name="Normal 12 2 2 2 2 2" xfId="125"/>
    <cellStyle name="Normal 12 2 2 2 2 2 2" xfId="126"/>
    <cellStyle name="Normal 12 2 2 2 2 2 2 2" xfId="284"/>
    <cellStyle name="Normal 12 2 2 2 2 2 3" xfId="283"/>
    <cellStyle name="Normal 12 2 2 2 2 3" xfId="127"/>
    <cellStyle name="Normal 12 2 2 2 2 3 2" xfId="285"/>
    <cellStyle name="Normal 12 2 2 2 2 4" xfId="282"/>
    <cellStyle name="Normal 12 2 2 2 3" xfId="281"/>
    <cellStyle name="Normal 12 2 2 3" xfId="280"/>
    <cellStyle name="Normal 12 2 3" xfId="128"/>
    <cellStyle name="Normal 12 2 3 2" xfId="286"/>
    <cellStyle name="Normal 12 2 4" xfId="279"/>
    <cellStyle name="Normal 12 3" xfId="129"/>
    <cellStyle name="Normal 12 3 2" xfId="130"/>
    <cellStyle name="Normal 12 3 2 2" xfId="131"/>
    <cellStyle name="Normal 12 3 2 2 2" xfId="132"/>
    <cellStyle name="Normal 12 3 2 2 2 2" xfId="290"/>
    <cellStyle name="Normal 12 3 2 2 3" xfId="289"/>
    <cellStyle name="Normal 12 3 2 3" xfId="133"/>
    <cellStyle name="Normal 12 3 2 3 2" xfId="291"/>
    <cellStyle name="Normal 12 3 2 4" xfId="288"/>
    <cellStyle name="Normal 12 3 3" xfId="134"/>
    <cellStyle name="Normal 12 3 3 2" xfId="135"/>
    <cellStyle name="Normal 12 3 3 2 2" xfId="293"/>
    <cellStyle name="Normal 12 3 3 3" xfId="292"/>
    <cellStyle name="Normal 12 3 4" xfId="136"/>
    <cellStyle name="Normal 12 3 4 2" xfId="294"/>
    <cellStyle name="Normal 12 3 5" xfId="287"/>
    <cellStyle name="Normal 12 4" xfId="137"/>
    <cellStyle name="Normal 12 4 2" xfId="138"/>
    <cellStyle name="Normal 12 4 2 2" xfId="296"/>
    <cellStyle name="Normal 12 4 3" xfId="295"/>
    <cellStyle name="Normal 12 5" xfId="139"/>
    <cellStyle name="Normal 12 5 2" xfId="297"/>
    <cellStyle name="Normal 12 6" xfId="278"/>
    <cellStyle name="Normal 13" xfId="140"/>
    <cellStyle name="Normal 13 2" xfId="141"/>
    <cellStyle name="Normal 13 2 2" xfId="299"/>
    <cellStyle name="Normal 13 3" xfId="298"/>
    <cellStyle name="Normal 14" xfId="142"/>
    <cellStyle name="Normal 14 2" xfId="143"/>
    <cellStyle name="Normal 14 2 2" xfId="301"/>
    <cellStyle name="Normal 14 3" xfId="300"/>
    <cellStyle name="Normal 140" xfId="144"/>
    <cellStyle name="Normal 141" xfId="145"/>
    <cellStyle name="Normal 143" xfId="146"/>
    <cellStyle name="Normal 15" xfId="147"/>
    <cellStyle name="Normal 15 2" xfId="148"/>
    <cellStyle name="Normal 15 2 2" xfId="149"/>
    <cellStyle name="Normal 15 2 2 2" xfId="150"/>
    <cellStyle name="Normal 15 2 2 2 2" xfId="305"/>
    <cellStyle name="Normal 15 2 2 3" xfId="304"/>
    <cellStyle name="Normal 15 2 3" xfId="151"/>
    <cellStyle name="Normal 15 2 3 2" xfId="306"/>
    <cellStyle name="Normal 15 2 4" xfId="303"/>
    <cellStyle name="Normal 15 3" xfId="152"/>
    <cellStyle name="Normal 15 3 2" xfId="153"/>
    <cellStyle name="Normal 15 3 2 2" xfId="154"/>
    <cellStyle name="Normal 15 3 2 2 2" xfId="309"/>
    <cellStyle name="Normal 15 3 2 3" xfId="308"/>
    <cellStyle name="Normal 15 3 3" xfId="155"/>
    <cellStyle name="Normal 15 3 3 2" xfId="310"/>
    <cellStyle name="Normal 15 3 4" xfId="307"/>
    <cellStyle name="Normal 15 4" xfId="156"/>
    <cellStyle name="Normal 15 4 2" xfId="157"/>
    <cellStyle name="Normal 15 4 2 2" xfId="312"/>
    <cellStyle name="Normal 15 4 3" xfId="311"/>
    <cellStyle name="Normal 15 5" xfId="158"/>
    <cellStyle name="Normal 15 5 2" xfId="313"/>
    <cellStyle name="Normal 15 6" xfId="302"/>
    <cellStyle name="Normal 151" xfId="159"/>
    <cellStyle name="Normal 16" xfId="160"/>
    <cellStyle name="Normal 16 2" xfId="161"/>
    <cellStyle name="Normal 16 2 2" xfId="315"/>
    <cellStyle name="Normal 16 3" xfId="314"/>
    <cellStyle name="Normal 17" xfId="162"/>
    <cellStyle name="Normal 17 2" xfId="163"/>
    <cellStyle name="Normal 17 2 2" xfId="317"/>
    <cellStyle name="Normal 17 3" xfId="316"/>
    <cellStyle name="Normal 18" xfId="164"/>
    <cellStyle name="Normal 18 2" xfId="165"/>
    <cellStyle name="Normal 18 2 2" xfId="319"/>
    <cellStyle name="Normal 18 3" xfId="318"/>
    <cellStyle name="Normal 19" xfId="166"/>
    <cellStyle name="Normal 19 2" xfId="167"/>
    <cellStyle name="Normal 19 2 2" xfId="321"/>
    <cellStyle name="Normal 19 3" xfId="320"/>
    <cellStyle name="Normal 2" xfId="168"/>
    <cellStyle name="Normal 2 2" xfId="169"/>
    <cellStyle name="Normal 2 2 2" xfId="170"/>
    <cellStyle name="Normal 2 2_OlainesPP_Magonite_08_12_1(no groz)" xfId="171"/>
    <cellStyle name="Normal 2 3" xfId="172"/>
    <cellStyle name="Normal 2 3 2" xfId="173"/>
    <cellStyle name="Normal 2 4" xfId="174"/>
    <cellStyle name="Normal 2_Klaipedas_94" xfId="175"/>
    <cellStyle name="Normal 20" xfId="176"/>
    <cellStyle name="Normal 20 2" xfId="177"/>
    <cellStyle name="Normal 20 2 2" xfId="323"/>
    <cellStyle name="Normal 20 3" xfId="322"/>
    <cellStyle name="Normal 21" xfId="178"/>
    <cellStyle name="Normal 21 2" xfId="179"/>
    <cellStyle name="Normal 21 2 2" xfId="325"/>
    <cellStyle name="Normal 21 3" xfId="324"/>
    <cellStyle name="Normal 22" xfId="242"/>
    <cellStyle name="Normal 23" xfId="244"/>
    <cellStyle name="Normal 24" xfId="180"/>
    <cellStyle name="Normal 25" xfId="245"/>
    <cellStyle name="Normal 3" xfId="181"/>
    <cellStyle name="Normal 3 2" xfId="182"/>
    <cellStyle name="Normal 4" xfId="183"/>
    <cellStyle name="Normal 4 2" xfId="184"/>
    <cellStyle name="Normal 4 3" xfId="185"/>
    <cellStyle name="Normal 4 3 2" xfId="186"/>
    <cellStyle name="Normal 4 3 2 2" xfId="327"/>
    <cellStyle name="Normal 4 3 3" xfId="326"/>
    <cellStyle name="Normal 4 4" xfId="187"/>
    <cellStyle name="Normal 4 4 2" xfId="328"/>
    <cellStyle name="Normal 4 5" xfId="243"/>
    <cellStyle name="Normal 5" xfId="188"/>
    <cellStyle name="Normal 5 2" xfId="189"/>
    <cellStyle name="Normal 5 2 2" xfId="190"/>
    <cellStyle name="Normal 5 2 2 2" xfId="191"/>
    <cellStyle name="Normal 5 2 2 2 2" xfId="192"/>
    <cellStyle name="Normal 5 2 2 2 2 2" xfId="333"/>
    <cellStyle name="Normal 5 2 2 2 3" xfId="332"/>
    <cellStyle name="Normal 5 2 2 3" xfId="193"/>
    <cellStyle name="Normal 5 2 2 3 2" xfId="334"/>
    <cellStyle name="Normal 5 2 2 4" xfId="331"/>
    <cellStyle name="Normal 5 2 3" xfId="194"/>
    <cellStyle name="Normal 5 2 3 2" xfId="195"/>
    <cellStyle name="Normal 5 2 3 2 2" xfId="196"/>
    <cellStyle name="Normal 5 2 3 2 2 2" xfId="337"/>
    <cellStyle name="Normal 5 2 3 2 3" xfId="336"/>
    <cellStyle name="Normal 5 2 3 3" xfId="197"/>
    <cellStyle name="Normal 5 2 3 3 2" xfId="338"/>
    <cellStyle name="Normal 5 2 3 4" xfId="335"/>
    <cellStyle name="Normal 5 2 4" xfId="198"/>
    <cellStyle name="Normal 5 2 4 2" xfId="199"/>
    <cellStyle name="Normal 5 2 4 2 2" xfId="340"/>
    <cellStyle name="Normal 5 2 4 3" xfId="339"/>
    <cellStyle name="Normal 5 2 5" xfId="200"/>
    <cellStyle name="Normal 5 2 5 2" xfId="341"/>
    <cellStyle name="Normal 5 2 6" xfId="330"/>
    <cellStyle name="Normal 5 3" xfId="201"/>
    <cellStyle name="Normal 5 3 2" xfId="202"/>
    <cellStyle name="Normal 5 3 2 2" xfId="203"/>
    <cellStyle name="Normal 5 3 2 2 2" xfId="344"/>
    <cellStyle name="Normal 5 3 2 3" xfId="343"/>
    <cellStyle name="Normal 5 3 3" xfId="204"/>
    <cellStyle name="Normal 5 3 3 2" xfId="345"/>
    <cellStyle name="Normal 5 3 4" xfId="342"/>
    <cellStyle name="Normal 5 4" xfId="205"/>
    <cellStyle name="Normal 5 4 2" xfId="206"/>
    <cellStyle name="Normal 5 4 2 2" xfId="347"/>
    <cellStyle name="Normal 5 4 3" xfId="346"/>
    <cellStyle name="Normal 5 5" xfId="207"/>
    <cellStyle name="Normal 5 5 2" xfId="348"/>
    <cellStyle name="Normal 5 6" xfId="329"/>
    <cellStyle name="Normal 6" xfId="208"/>
    <cellStyle name="Normal 6 2" xfId="209"/>
    <cellStyle name="Normal 6 2 2" xfId="210"/>
    <cellStyle name="Normal 6 2 2 2" xfId="351"/>
    <cellStyle name="Normal 6 2 3" xfId="350"/>
    <cellStyle name="Normal 6 3" xfId="211"/>
    <cellStyle name="Normal 6 3 2" xfId="352"/>
    <cellStyle name="Normal 6 4" xfId="349"/>
    <cellStyle name="Normal 7" xfId="212"/>
    <cellStyle name="Normal 7 2" xfId="213"/>
    <cellStyle name="Normal 7 2 2" xfId="214"/>
    <cellStyle name="Normal 7 2 2 2" xfId="355"/>
    <cellStyle name="Normal 7 2 3" xfId="354"/>
    <cellStyle name="Normal 7 3" xfId="215"/>
    <cellStyle name="Normal 7 3 2" xfId="356"/>
    <cellStyle name="Normal 7 4" xfId="353"/>
    <cellStyle name="Normal 8" xfId="216"/>
    <cellStyle name="Normal 8 2" xfId="217"/>
    <cellStyle name="Normal 8 2 2" xfId="218"/>
    <cellStyle name="Normal 8 2 2 2" xfId="359"/>
    <cellStyle name="Normal 8 2 3" xfId="358"/>
    <cellStyle name="Normal 8 3" xfId="219"/>
    <cellStyle name="Normal 8 3 2" xfId="360"/>
    <cellStyle name="Normal 8 4" xfId="357"/>
    <cellStyle name="Normal 9" xfId="220"/>
    <cellStyle name="Normal 9 19" xfId="221"/>
    <cellStyle name="Normal 9 2" xfId="222"/>
    <cellStyle name="Normal 9 2 2" xfId="223"/>
    <cellStyle name="Normal 9 2 2 2" xfId="363"/>
    <cellStyle name="Normal 9 2 3" xfId="362"/>
    <cellStyle name="Normal 9 21" xfId="224"/>
    <cellStyle name="Normal 9 23" xfId="225"/>
    <cellStyle name="Normal 9 3" xfId="226"/>
    <cellStyle name="Normal 9 3 2" xfId="364"/>
    <cellStyle name="Normal 9 4" xfId="361"/>
    <cellStyle name="Normal_OzolniekuUKT_07_07_2009_ar_formulam" xfId="227"/>
    <cellStyle name="Normal_Sheet1" xfId="228"/>
    <cellStyle name="Nosaukums 2" xfId="229"/>
    <cellStyle name="Parastais 2" xfId="230"/>
    <cellStyle name="Parasts 2" xfId="231"/>
    <cellStyle name="Parasts 2 2" xfId="232"/>
    <cellStyle name="Parasts 2 2 2" xfId="365"/>
    <cellStyle name="Parasts 2 3" xfId="233"/>
    <cellStyle name="Parasts 2 3 2" xfId="366"/>
    <cellStyle name="Parasts 3" xfId="234"/>
    <cellStyle name="Parasts 3 2" xfId="367"/>
    <cellStyle name="Parasts 4" xfId="235"/>
    <cellStyle name="Parasts 4 2" xfId="368"/>
    <cellStyle name="Saistītā šūna" xfId="236"/>
    <cellStyle name="Stils 1" xfId="237"/>
    <cellStyle name="Style 1" xfId="238"/>
    <cellStyle name="Обычный_33. OZOLNIEKU NOVADA DOME_OZO SKOLA_TELPU, GAITENU, KAPNU TELPU REMONTS_TAME_VADIMS_2011_02_25_melnraksts" xfId="239"/>
    <cellStyle name="Стиль 1" xfId="240"/>
    <cellStyle name="Стиль 1 2" xfId="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92"/>
  <sheetViews>
    <sheetView showZeros="0" topLeftCell="A73" zoomScaleNormal="100" zoomScaleSheetLayoutView="106" workbookViewId="0">
      <selection activeCell="G76" sqref="G76"/>
    </sheetView>
  </sheetViews>
  <sheetFormatPr defaultRowHeight="12.75" x14ac:dyDescent="0.2"/>
  <cols>
    <col min="1" max="1" width="7.5703125" style="15" customWidth="1"/>
    <col min="2" max="2" width="9.7109375" style="15" customWidth="1"/>
    <col min="3" max="3" width="54.42578125" style="15" customWidth="1"/>
    <col min="4" max="4" width="9.85546875" style="155" customWidth="1"/>
    <col min="5" max="6" width="8.85546875" style="15" customWidth="1"/>
    <col min="7" max="11" width="9.140625" style="15" customWidth="1"/>
    <col min="12" max="12" width="9.140625" style="38" customWidth="1"/>
    <col min="13" max="16" width="9.140625" style="15" customWidth="1"/>
    <col min="17" max="17" width="10.7109375" style="15" customWidth="1"/>
    <col min="18" max="16384" width="9.140625" style="15"/>
  </cols>
  <sheetData>
    <row r="1" spans="1:17" s="16" customFormat="1" ht="20.100000000000001" customHeight="1" x14ac:dyDescent="0.2">
      <c r="A1" s="277" t="s">
        <v>255</v>
      </c>
      <c r="B1" s="277"/>
      <c r="C1" s="277"/>
      <c r="D1" s="277"/>
      <c r="E1" s="277"/>
      <c r="F1" s="277"/>
      <c r="G1" s="277"/>
      <c r="H1" s="277"/>
      <c r="I1" s="277"/>
      <c r="J1" s="277"/>
      <c r="K1" s="277"/>
      <c r="L1" s="277"/>
      <c r="M1" s="277"/>
      <c r="N1" s="277"/>
      <c r="O1" s="277"/>
      <c r="P1" s="277"/>
      <c r="Q1" s="277"/>
    </row>
    <row r="2" spans="1:17" s="16" customFormat="1" ht="18" customHeight="1" x14ac:dyDescent="0.25">
      <c r="A2" s="291" t="s">
        <v>27</v>
      </c>
      <c r="B2" s="291"/>
      <c r="C2" s="291"/>
      <c r="D2" s="291"/>
      <c r="E2" s="291"/>
      <c r="F2" s="291"/>
      <c r="G2" s="291"/>
      <c r="H2" s="291"/>
      <c r="I2" s="291"/>
      <c r="J2" s="291"/>
      <c r="K2" s="291"/>
      <c r="L2" s="291"/>
      <c r="M2" s="291"/>
      <c r="N2" s="291"/>
      <c r="O2" s="291"/>
      <c r="P2" s="291"/>
      <c r="Q2" s="291"/>
    </row>
    <row r="3" spans="1:17" s="16" customFormat="1" ht="15.75" customHeight="1" x14ac:dyDescent="0.25">
      <c r="A3" s="32"/>
      <c r="B3" s="35"/>
      <c r="C3" s="34"/>
      <c r="D3" s="152"/>
      <c r="E3" s="33"/>
      <c r="F3" s="33"/>
      <c r="G3" s="33"/>
      <c r="H3" s="33"/>
      <c r="I3" s="34"/>
      <c r="J3" s="33"/>
      <c r="K3" s="33"/>
      <c r="L3" s="36"/>
      <c r="M3" s="33"/>
      <c r="N3" s="33"/>
      <c r="O3" s="33"/>
      <c r="P3" s="2"/>
      <c r="Q3" s="2"/>
    </row>
    <row r="4" spans="1:17" s="41" customFormat="1" ht="17.25" x14ac:dyDescent="0.3">
      <c r="A4" s="270" t="s">
        <v>19</v>
      </c>
      <c r="B4" s="270"/>
      <c r="C4" s="270"/>
      <c r="D4" s="270"/>
      <c r="E4" s="45"/>
      <c r="F4" s="45"/>
    </row>
    <row r="5" spans="1:17" s="46" customFormat="1" ht="33" customHeight="1" x14ac:dyDescent="0.3">
      <c r="A5" s="272" t="s">
        <v>186</v>
      </c>
      <c r="B5" s="272"/>
      <c r="C5" s="272"/>
      <c r="D5" s="272"/>
      <c r="E5" s="272"/>
      <c r="F5" s="49"/>
      <c r="G5" s="49"/>
      <c r="H5" s="49"/>
      <c r="I5" s="49"/>
      <c r="J5" s="49"/>
      <c r="K5" s="49"/>
      <c r="L5" s="49"/>
      <c r="M5" s="49"/>
      <c r="N5" s="49"/>
      <c r="O5" s="49"/>
    </row>
    <row r="6" spans="1:17" s="46" customFormat="1" ht="17.25" x14ac:dyDescent="0.3">
      <c r="A6" s="47" t="s">
        <v>185</v>
      </c>
      <c r="B6" s="48"/>
      <c r="C6" s="49"/>
      <c r="D6" s="148"/>
      <c r="E6" s="49"/>
      <c r="F6" s="49"/>
    </row>
    <row r="7" spans="1:17" s="46" customFormat="1" ht="17.25" x14ac:dyDescent="0.3">
      <c r="A7" s="270" t="s">
        <v>44</v>
      </c>
      <c r="B7" s="270"/>
      <c r="C7" s="270"/>
      <c r="D7" s="149"/>
      <c r="E7" s="51"/>
      <c r="F7" s="51"/>
    </row>
    <row r="8" spans="1:17" s="46" customFormat="1" ht="17.25" x14ac:dyDescent="0.3">
      <c r="A8" s="270" t="s">
        <v>46</v>
      </c>
      <c r="B8" s="270"/>
      <c r="C8" s="270"/>
      <c r="D8" s="150"/>
      <c r="E8" s="51"/>
      <c r="F8" s="51"/>
    </row>
    <row r="9" spans="1:17" ht="16.5" x14ac:dyDescent="0.3">
      <c r="A9" s="5"/>
      <c r="B9" s="4"/>
      <c r="C9" s="18"/>
      <c r="D9" s="151"/>
      <c r="E9" s="6"/>
      <c r="F9" s="6"/>
      <c r="G9" s="6"/>
      <c r="H9" s="6"/>
      <c r="I9" s="6"/>
      <c r="J9" s="3"/>
      <c r="K9" s="2"/>
      <c r="L9" s="37"/>
      <c r="M9" s="2"/>
      <c r="N9" s="2"/>
    </row>
    <row r="10" spans="1:17" ht="16.5" x14ac:dyDescent="0.2">
      <c r="A10" s="292" t="s">
        <v>184</v>
      </c>
      <c r="B10" s="292"/>
      <c r="C10" s="292"/>
      <c r="D10" s="292"/>
      <c r="E10" s="292"/>
      <c r="F10" s="146"/>
    </row>
    <row r="11" spans="1:17" s="122" customFormat="1" ht="15.75" x14ac:dyDescent="0.25">
      <c r="A11" s="121"/>
      <c r="D11" s="153"/>
      <c r="E11" s="123"/>
      <c r="F11" s="123"/>
      <c r="L11" s="124"/>
      <c r="P11" s="125" t="s">
        <v>10</v>
      </c>
      <c r="Q11" s="126">
        <f>Q55</f>
        <v>0</v>
      </c>
    </row>
    <row r="12" spans="1:17" s="122" customFormat="1" ht="16.5" thickBot="1" x14ac:dyDescent="0.3">
      <c r="A12" s="127" t="s">
        <v>183</v>
      </c>
      <c r="D12" s="153"/>
      <c r="E12" s="123"/>
      <c r="F12" s="123"/>
      <c r="J12" s="128"/>
      <c r="K12" s="128"/>
      <c r="L12" s="129"/>
      <c r="M12" s="130"/>
      <c r="N12" s="130"/>
      <c r="O12" s="130"/>
      <c r="P12" s="125" t="s">
        <v>11</v>
      </c>
      <c r="Q12" s="131">
        <f>M55</f>
        <v>0</v>
      </c>
    </row>
    <row r="13" spans="1:17" ht="12.75" customHeight="1" x14ac:dyDescent="0.2">
      <c r="A13" s="281" t="s">
        <v>60</v>
      </c>
      <c r="B13" s="283" t="s">
        <v>61</v>
      </c>
      <c r="C13" s="285" t="s">
        <v>31</v>
      </c>
      <c r="D13" s="287" t="s">
        <v>62</v>
      </c>
      <c r="E13" s="289" t="s">
        <v>0</v>
      </c>
      <c r="F13" s="289" t="s">
        <v>63</v>
      </c>
      <c r="G13" s="278" t="s">
        <v>1</v>
      </c>
      <c r="H13" s="279"/>
      <c r="I13" s="279"/>
      <c r="J13" s="279"/>
      <c r="K13" s="279"/>
      <c r="L13" s="280"/>
      <c r="M13" s="278" t="s">
        <v>2</v>
      </c>
      <c r="N13" s="279"/>
      <c r="O13" s="279"/>
      <c r="P13" s="279"/>
      <c r="Q13" s="280"/>
    </row>
    <row r="14" spans="1:17" ht="51.75" thickBot="1" x14ac:dyDescent="0.25">
      <c r="A14" s="282"/>
      <c r="B14" s="284"/>
      <c r="C14" s="286"/>
      <c r="D14" s="288"/>
      <c r="E14" s="290"/>
      <c r="F14" s="290"/>
      <c r="G14" s="13" t="s">
        <v>5</v>
      </c>
      <c r="H14" s="20" t="s">
        <v>33</v>
      </c>
      <c r="I14" s="20" t="s">
        <v>34</v>
      </c>
      <c r="J14" s="20" t="s">
        <v>35</v>
      </c>
      <c r="K14" s="20" t="s">
        <v>36</v>
      </c>
      <c r="L14" s="10" t="s">
        <v>37</v>
      </c>
      <c r="M14" s="11" t="s">
        <v>6</v>
      </c>
      <c r="N14" s="20" t="s">
        <v>34</v>
      </c>
      <c r="O14" s="20" t="s">
        <v>35</v>
      </c>
      <c r="P14" s="14" t="s">
        <v>36</v>
      </c>
      <c r="Q14" s="12" t="s">
        <v>38</v>
      </c>
    </row>
    <row r="15" spans="1:17" ht="14.25" thickBot="1" x14ac:dyDescent="0.3">
      <c r="A15" s="102">
        <v>1</v>
      </c>
      <c r="B15" s="102">
        <v>2</v>
      </c>
      <c r="C15" s="102">
        <v>3</v>
      </c>
      <c r="D15" s="154">
        <v>4</v>
      </c>
      <c r="E15" s="102">
        <v>5</v>
      </c>
      <c r="F15" s="102">
        <v>6</v>
      </c>
      <c r="G15" s="102">
        <v>7</v>
      </c>
      <c r="H15" s="102">
        <v>8</v>
      </c>
      <c r="I15" s="102">
        <v>9</v>
      </c>
      <c r="J15" s="102">
        <v>10</v>
      </c>
      <c r="K15" s="102">
        <v>11</v>
      </c>
      <c r="L15" s="103">
        <v>12</v>
      </c>
      <c r="M15" s="102">
        <v>13</v>
      </c>
      <c r="N15" s="102">
        <v>14</v>
      </c>
      <c r="O15" s="102">
        <v>15</v>
      </c>
      <c r="P15" s="102">
        <v>16</v>
      </c>
      <c r="Q15" s="102">
        <v>17</v>
      </c>
    </row>
    <row r="16" spans="1:17" x14ac:dyDescent="0.2">
      <c r="A16" s="252">
        <v>1</v>
      </c>
      <c r="B16" s="166"/>
      <c r="C16" s="167" t="s">
        <v>64</v>
      </c>
      <c r="D16" s="166"/>
      <c r="E16" s="166"/>
      <c r="F16" s="253"/>
      <c r="G16" s="173"/>
      <c r="H16" s="174"/>
      <c r="I16" s="174"/>
      <c r="J16" s="174"/>
      <c r="K16" s="174"/>
      <c r="L16" s="175"/>
      <c r="M16" s="173"/>
      <c r="N16" s="174"/>
      <c r="O16" s="174"/>
      <c r="P16" s="174"/>
      <c r="Q16" s="175"/>
    </row>
    <row r="17" spans="1:17" x14ac:dyDescent="0.2">
      <c r="A17" s="254" t="s">
        <v>7</v>
      </c>
      <c r="B17" s="255" t="s">
        <v>65</v>
      </c>
      <c r="C17" s="256" t="s">
        <v>121</v>
      </c>
      <c r="D17" s="257" t="s">
        <v>175</v>
      </c>
      <c r="E17" s="258" t="s">
        <v>3</v>
      </c>
      <c r="F17" s="259">
        <v>300</v>
      </c>
      <c r="G17" s="176"/>
      <c r="H17" s="107"/>
      <c r="I17" s="106"/>
      <c r="J17" s="106"/>
      <c r="K17" s="106"/>
      <c r="L17" s="104"/>
      <c r="M17" s="114"/>
      <c r="N17" s="106"/>
      <c r="O17" s="106"/>
      <c r="P17" s="106"/>
      <c r="Q17" s="104"/>
    </row>
    <row r="18" spans="1:17" x14ac:dyDescent="0.2">
      <c r="A18" s="254" t="s">
        <v>8</v>
      </c>
      <c r="B18" s="260" t="s">
        <v>66</v>
      </c>
      <c r="C18" s="261" t="s">
        <v>122</v>
      </c>
      <c r="D18" s="257" t="s">
        <v>176</v>
      </c>
      <c r="E18" s="262" t="s">
        <v>177</v>
      </c>
      <c r="F18" s="259">
        <v>200</v>
      </c>
      <c r="G18" s="176"/>
      <c r="H18" s="107"/>
      <c r="I18" s="106"/>
      <c r="J18" s="106"/>
      <c r="K18" s="106"/>
      <c r="L18" s="104"/>
      <c r="M18" s="114"/>
      <c r="N18" s="106"/>
      <c r="O18" s="106"/>
      <c r="P18" s="106"/>
      <c r="Q18" s="104"/>
    </row>
    <row r="19" spans="1:17" x14ac:dyDescent="0.2">
      <c r="A19" s="254" t="s">
        <v>14</v>
      </c>
      <c r="B19" s="260" t="s">
        <v>66</v>
      </c>
      <c r="C19" s="261" t="s">
        <v>123</v>
      </c>
      <c r="D19" s="257" t="s">
        <v>176</v>
      </c>
      <c r="E19" s="262" t="s">
        <v>178</v>
      </c>
      <c r="F19" s="259">
        <v>8</v>
      </c>
      <c r="G19" s="177"/>
      <c r="H19" s="107"/>
      <c r="I19" s="106"/>
      <c r="J19" s="106"/>
      <c r="K19" s="106"/>
      <c r="L19" s="104"/>
      <c r="M19" s="114"/>
      <c r="N19" s="106"/>
      <c r="O19" s="106"/>
      <c r="P19" s="106"/>
      <c r="Q19" s="104"/>
    </row>
    <row r="20" spans="1:17" x14ac:dyDescent="0.2">
      <c r="A20" s="254" t="s">
        <v>15</v>
      </c>
      <c r="B20" s="260" t="s">
        <v>66</v>
      </c>
      <c r="C20" s="261" t="s">
        <v>124</v>
      </c>
      <c r="D20" s="257" t="s">
        <v>176</v>
      </c>
      <c r="E20" s="262" t="s">
        <v>178</v>
      </c>
      <c r="F20" s="259">
        <v>23</v>
      </c>
      <c r="G20" s="115"/>
      <c r="H20" s="99"/>
      <c r="I20" s="99"/>
      <c r="J20" s="99"/>
      <c r="K20" s="99"/>
      <c r="L20" s="105"/>
      <c r="M20" s="115"/>
      <c r="N20" s="99"/>
      <c r="O20" s="99"/>
      <c r="P20" s="99"/>
      <c r="Q20" s="104"/>
    </row>
    <row r="21" spans="1:17" x14ac:dyDescent="0.2">
      <c r="A21" s="254" t="s">
        <v>16</v>
      </c>
      <c r="B21" s="260" t="s">
        <v>67</v>
      </c>
      <c r="C21" s="261" t="s">
        <v>125</v>
      </c>
      <c r="D21" s="257" t="s">
        <v>176</v>
      </c>
      <c r="E21" s="262" t="s">
        <v>177</v>
      </c>
      <c r="F21" s="259">
        <v>0</v>
      </c>
      <c r="G21" s="115"/>
      <c r="H21" s="99"/>
      <c r="I21" s="99"/>
      <c r="J21" s="99"/>
      <c r="K21" s="99"/>
      <c r="L21" s="105"/>
      <c r="M21" s="115"/>
      <c r="N21" s="99"/>
      <c r="O21" s="99"/>
      <c r="P21" s="99"/>
      <c r="Q21" s="104"/>
    </row>
    <row r="22" spans="1:17" x14ac:dyDescent="0.2">
      <c r="A22" s="252">
        <v>2</v>
      </c>
      <c r="B22" s="166"/>
      <c r="C22" s="167" t="s">
        <v>126</v>
      </c>
      <c r="D22" s="166"/>
      <c r="E22" s="166"/>
      <c r="F22" s="263"/>
      <c r="G22" s="178"/>
      <c r="H22" s="166"/>
      <c r="I22" s="166"/>
      <c r="J22" s="166"/>
      <c r="K22" s="166"/>
      <c r="L22" s="179"/>
      <c r="M22" s="178"/>
      <c r="N22" s="166"/>
      <c r="O22" s="166"/>
      <c r="P22" s="166"/>
      <c r="Q22" s="179"/>
    </row>
    <row r="23" spans="1:17" ht="15" customHeight="1" x14ac:dyDescent="0.2">
      <c r="A23" s="264" t="s">
        <v>12</v>
      </c>
      <c r="B23" s="260" t="s">
        <v>68</v>
      </c>
      <c r="C23" s="265" t="s">
        <v>127</v>
      </c>
      <c r="D23" s="257" t="s">
        <v>176</v>
      </c>
      <c r="E23" s="258" t="s">
        <v>179</v>
      </c>
      <c r="F23" s="259">
        <v>40</v>
      </c>
      <c r="G23" s="115"/>
      <c r="H23" s="99"/>
      <c r="I23" s="99"/>
      <c r="J23" s="99"/>
      <c r="K23" s="99"/>
      <c r="L23" s="105"/>
      <c r="M23" s="115"/>
      <c r="N23" s="99"/>
      <c r="O23" s="99"/>
      <c r="P23" s="99"/>
      <c r="Q23" s="104"/>
    </row>
    <row r="24" spans="1:17" ht="22.5" x14ac:dyDescent="0.2">
      <c r="A24" s="264" t="s">
        <v>13</v>
      </c>
      <c r="B24" s="260" t="s">
        <v>69</v>
      </c>
      <c r="C24" s="265" t="s">
        <v>128</v>
      </c>
      <c r="D24" s="257" t="s">
        <v>176</v>
      </c>
      <c r="E24" s="258" t="s">
        <v>179</v>
      </c>
      <c r="F24" s="259">
        <v>180</v>
      </c>
      <c r="G24" s="115"/>
      <c r="H24" s="99"/>
      <c r="I24" s="99"/>
      <c r="J24" s="99"/>
      <c r="K24" s="99"/>
      <c r="L24" s="105"/>
      <c r="M24" s="115"/>
      <c r="N24" s="99"/>
      <c r="O24" s="99"/>
      <c r="P24" s="99"/>
      <c r="Q24" s="104"/>
    </row>
    <row r="25" spans="1:17" ht="12.75" customHeight="1" x14ac:dyDescent="0.2">
      <c r="A25" s="264" t="s">
        <v>26</v>
      </c>
      <c r="B25" s="260" t="s">
        <v>69</v>
      </c>
      <c r="C25" s="265" t="s">
        <v>129</v>
      </c>
      <c r="D25" s="257" t="s">
        <v>176</v>
      </c>
      <c r="E25" s="258" t="s">
        <v>179</v>
      </c>
      <c r="F25" s="259">
        <v>530</v>
      </c>
      <c r="G25" s="115"/>
      <c r="H25" s="99"/>
      <c r="I25" s="99"/>
      <c r="J25" s="99"/>
      <c r="K25" s="99"/>
      <c r="L25" s="105"/>
      <c r="M25" s="115"/>
      <c r="N25" s="99"/>
      <c r="O25" s="99"/>
      <c r="P25" s="99"/>
      <c r="Q25" s="104"/>
    </row>
    <row r="26" spans="1:17" ht="12.75" customHeight="1" x14ac:dyDescent="0.2">
      <c r="A26" s="264" t="s">
        <v>70</v>
      </c>
      <c r="B26" s="260" t="s">
        <v>69</v>
      </c>
      <c r="C26" s="265" t="s">
        <v>130</v>
      </c>
      <c r="D26" s="257" t="s">
        <v>176</v>
      </c>
      <c r="E26" s="258" t="s">
        <v>179</v>
      </c>
      <c r="F26" s="259">
        <v>240</v>
      </c>
      <c r="G26" s="115"/>
      <c r="H26" s="99"/>
      <c r="I26" s="99"/>
      <c r="J26" s="99"/>
      <c r="K26" s="99"/>
      <c r="L26" s="105"/>
      <c r="M26" s="115"/>
      <c r="N26" s="99"/>
      <c r="O26" s="99"/>
      <c r="P26" s="99"/>
      <c r="Q26" s="104"/>
    </row>
    <row r="27" spans="1:17" x14ac:dyDescent="0.2">
      <c r="A27" s="264" t="s">
        <v>71</v>
      </c>
      <c r="B27" s="260" t="s">
        <v>72</v>
      </c>
      <c r="C27" s="261" t="s">
        <v>131</v>
      </c>
      <c r="D27" s="257" t="s">
        <v>176</v>
      </c>
      <c r="E27" s="262" t="s">
        <v>177</v>
      </c>
      <c r="F27" s="259">
        <v>1045</v>
      </c>
      <c r="G27" s="115"/>
      <c r="H27" s="99"/>
      <c r="I27" s="99"/>
      <c r="J27" s="99"/>
      <c r="K27" s="99"/>
      <c r="L27" s="105"/>
      <c r="M27" s="115"/>
      <c r="N27" s="99"/>
      <c r="O27" s="99"/>
      <c r="P27" s="99"/>
      <c r="Q27" s="104"/>
    </row>
    <row r="28" spans="1:17" x14ac:dyDescent="0.2">
      <c r="A28" s="266">
        <v>3</v>
      </c>
      <c r="B28" s="168"/>
      <c r="C28" s="167" t="s">
        <v>132</v>
      </c>
      <c r="D28" s="168"/>
      <c r="E28" s="168"/>
      <c r="F28" s="263"/>
      <c r="G28" s="180"/>
      <c r="H28" s="171"/>
      <c r="I28" s="168"/>
      <c r="J28" s="171"/>
      <c r="K28" s="168"/>
      <c r="L28" s="181"/>
      <c r="M28" s="180"/>
      <c r="N28" s="171"/>
      <c r="O28" s="168"/>
      <c r="P28" s="171"/>
      <c r="Q28" s="191"/>
    </row>
    <row r="29" spans="1:17" ht="12.75" customHeight="1" x14ac:dyDescent="0.2">
      <c r="A29" s="264" t="s">
        <v>73</v>
      </c>
      <c r="B29" s="267" t="s">
        <v>74</v>
      </c>
      <c r="C29" s="261" t="s">
        <v>133</v>
      </c>
      <c r="D29" s="257" t="s">
        <v>176</v>
      </c>
      <c r="E29" s="258" t="s">
        <v>179</v>
      </c>
      <c r="F29" s="259">
        <v>416</v>
      </c>
      <c r="G29" s="115"/>
      <c r="H29" s="99"/>
      <c r="I29" s="99"/>
      <c r="J29" s="99"/>
      <c r="K29" s="99"/>
      <c r="L29" s="105"/>
      <c r="M29" s="115"/>
      <c r="N29" s="99"/>
      <c r="O29" s="99"/>
      <c r="P29" s="99"/>
      <c r="Q29" s="104"/>
    </row>
    <row r="30" spans="1:17" ht="22.5" x14ac:dyDescent="0.2">
      <c r="A30" s="264" t="s">
        <v>17</v>
      </c>
      <c r="B30" s="268" t="s">
        <v>75</v>
      </c>
      <c r="C30" s="265" t="s">
        <v>134</v>
      </c>
      <c r="D30" s="257" t="s">
        <v>176</v>
      </c>
      <c r="E30" s="262" t="s">
        <v>177</v>
      </c>
      <c r="F30" s="259">
        <v>0</v>
      </c>
      <c r="G30" s="115"/>
      <c r="H30" s="99"/>
      <c r="I30" s="99"/>
      <c r="J30" s="99"/>
      <c r="K30" s="99"/>
      <c r="L30" s="105"/>
      <c r="M30" s="115"/>
      <c r="N30" s="99"/>
      <c r="O30" s="99"/>
      <c r="P30" s="99"/>
      <c r="Q30" s="104"/>
    </row>
    <row r="31" spans="1:17" ht="22.5" x14ac:dyDescent="0.2">
      <c r="A31" s="264" t="s">
        <v>18</v>
      </c>
      <c r="B31" s="268" t="s">
        <v>75</v>
      </c>
      <c r="C31" s="265" t="s">
        <v>135</v>
      </c>
      <c r="D31" s="257" t="s">
        <v>176</v>
      </c>
      <c r="E31" s="262" t="s">
        <v>177</v>
      </c>
      <c r="F31" s="259">
        <v>722</v>
      </c>
      <c r="G31" s="115"/>
      <c r="H31" s="99"/>
      <c r="I31" s="99"/>
      <c r="J31" s="99"/>
      <c r="K31" s="99"/>
      <c r="L31" s="105"/>
      <c r="M31" s="115"/>
      <c r="N31" s="99"/>
      <c r="O31" s="99"/>
      <c r="P31" s="99"/>
      <c r="Q31" s="104"/>
    </row>
    <row r="32" spans="1:17" ht="29.25" customHeight="1" x14ac:dyDescent="0.2">
      <c r="A32" s="264" t="s">
        <v>76</v>
      </c>
      <c r="B32" s="268" t="s">
        <v>75</v>
      </c>
      <c r="C32" s="265" t="s">
        <v>136</v>
      </c>
      <c r="D32" s="257" t="s">
        <v>176</v>
      </c>
      <c r="E32" s="262" t="s">
        <v>177</v>
      </c>
      <c r="F32" s="259">
        <v>515</v>
      </c>
      <c r="G32" s="115"/>
      <c r="H32" s="99"/>
      <c r="I32" s="99"/>
      <c r="J32" s="99"/>
      <c r="K32" s="99"/>
      <c r="L32" s="105"/>
      <c r="M32" s="115"/>
      <c r="N32" s="99"/>
      <c r="O32" s="99"/>
      <c r="P32" s="99"/>
      <c r="Q32" s="104"/>
    </row>
    <row r="33" spans="1:17" ht="26.25" customHeight="1" x14ac:dyDescent="0.2">
      <c r="A33" s="264" t="s">
        <v>77</v>
      </c>
      <c r="B33" s="268" t="s">
        <v>75</v>
      </c>
      <c r="C33" s="265" t="s">
        <v>137</v>
      </c>
      <c r="D33" s="257" t="s">
        <v>176</v>
      </c>
      <c r="E33" s="262" t="s">
        <v>177</v>
      </c>
      <c r="F33" s="259">
        <v>490</v>
      </c>
      <c r="G33" s="115"/>
      <c r="H33" s="99"/>
      <c r="I33" s="99"/>
      <c r="J33" s="99"/>
      <c r="K33" s="99"/>
      <c r="L33" s="105"/>
      <c r="M33" s="115"/>
      <c r="N33" s="99"/>
      <c r="O33" s="99"/>
      <c r="P33" s="99"/>
      <c r="Q33" s="104"/>
    </row>
    <row r="34" spans="1:17" ht="24" customHeight="1" x14ac:dyDescent="0.2">
      <c r="A34" s="264" t="s">
        <v>78</v>
      </c>
      <c r="B34" s="268" t="s">
        <v>75</v>
      </c>
      <c r="C34" s="265" t="s">
        <v>138</v>
      </c>
      <c r="D34" s="257" t="s">
        <v>176</v>
      </c>
      <c r="E34" s="262" t="s">
        <v>177</v>
      </c>
      <c r="F34" s="259">
        <v>0</v>
      </c>
      <c r="G34" s="115"/>
      <c r="H34" s="99"/>
      <c r="I34" s="99"/>
      <c r="J34" s="99"/>
      <c r="K34" s="99"/>
      <c r="L34" s="105"/>
      <c r="M34" s="115"/>
      <c r="N34" s="99"/>
      <c r="O34" s="99"/>
      <c r="P34" s="99"/>
      <c r="Q34" s="104"/>
    </row>
    <row r="35" spans="1:17" ht="25.5" customHeight="1" x14ac:dyDescent="0.2">
      <c r="A35" s="264" t="s">
        <v>79</v>
      </c>
      <c r="B35" s="268" t="s">
        <v>75</v>
      </c>
      <c r="C35" s="265" t="s">
        <v>139</v>
      </c>
      <c r="D35" s="257" t="s">
        <v>176</v>
      </c>
      <c r="E35" s="262" t="s">
        <v>177</v>
      </c>
      <c r="F35" s="259">
        <v>88</v>
      </c>
      <c r="G35" s="115"/>
      <c r="H35" s="99"/>
      <c r="I35" s="99"/>
      <c r="J35" s="99"/>
      <c r="K35" s="99"/>
      <c r="L35" s="105"/>
      <c r="M35" s="115"/>
      <c r="N35" s="99"/>
      <c r="O35" s="99"/>
      <c r="P35" s="99"/>
      <c r="Q35" s="104"/>
    </row>
    <row r="36" spans="1:17" ht="24" customHeight="1" x14ac:dyDescent="0.2">
      <c r="A36" s="264" t="s">
        <v>80</v>
      </c>
      <c r="B36" s="268" t="s">
        <v>75</v>
      </c>
      <c r="C36" s="265" t="s">
        <v>140</v>
      </c>
      <c r="D36" s="257" t="s">
        <v>176</v>
      </c>
      <c r="E36" s="262" t="s">
        <v>177</v>
      </c>
      <c r="F36" s="259">
        <v>56</v>
      </c>
      <c r="G36" s="115"/>
      <c r="H36" s="99"/>
      <c r="I36" s="99"/>
      <c r="J36" s="99"/>
      <c r="K36" s="99"/>
      <c r="L36" s="105"/>
      <c r="M36" s="115"/>
      <c r="N36" s="99"/>
      <c r="O36" s="99"/>
      <c r="P36" s="99"/>
      <c r="Q36" s="104"/>
    </row>
    <row r="37" spans="1:17" ht="22.5" x14ac:dyDescent="0.2">
      <c r="A37" s="264" t="s">
        <v>81</v>
      </c>
      <c r="B37" s="268" t="s">
        <v>82</v>
      </c>
      <c r="C37" s="265" t="s">
        <v>141</v>
      </c>
      <c r="D37" s="257" t="s">
        <v>176</v>
      </c>
      <c r="E37" s="262" t="s">
        <v>177</v>
      </c>
      <c r="F37" s="259">
        <v>140</v>
      </c>
      <c r="G37" s="115"/>
      <c r="H37" s="99"/>
      <c r="I37" s="99"/>
      <c r="J37" s="99"/>
      <c r="K37" s="99"/>
      <c r="L37" s="105"/>
      <c r="M37" s="115"/>
      <c r="N37" s="99"/>
      <c r="O37" s="99"/>
      <c r="P37" s="99"/>
      <c r="Q37" s="104"/>
    </row>
    <row r="38" spans="1:17" x14ac:dyDescent="0.2">
      <c r="A38" s="264" t="s">
        <v>83</v>
      </c>
      <c r="B38" s="268" t="s">
        <v>84</v>
      </c>
      <c r="C38" s="265" t="s">
        <v>142</v>
      </c>
      <c r="D38" s="257" t="s">
        <v>176</v>
      </c>
      <c r="E38" s="262" t="s">
        <v>177</v>
      </c>
      <c r="F38" s="259">
        <v>0</v>
      </c>
      <c r="G38" s="115"/>
      <c r="H38" s="99"/>
      <c r="I38" s="99"/>
      <c r="J38" s="99"/>
      <c r="K38" s="99"/>
      <c r="L38" s="105"/>
      <c r="M38" s="115"/>
      <c r="N38" s="99"/>
      <c r="O38" s="99"/>
      <c r="P38" s="99"/>
      <c r="Q38" s="104"/>
    </row>
    <row r="39" spans="1:17" x14ac:dyDescent="0.2">
      <c r="A39" s="266">
        <v>4</v>
      </c>
      <c r="B39" s="167"/>
      <c r="C39" s="167" t="s">
        <v>143</v>
      </c>
      <c r="D39" s="167"/>
      <c r="E39" s="167"/>
      <c r="F39" s="167"/>
      <c r="G39" s="182"/>
      <c r="H39" s="167"/>
      <c r="I39" s="167"/>
      <c r="J39" s="167"/>
      <c r="K39" s="167"/>
      <c r="L39" s="183"/>
      <c r="M39" s="182"/>
      <c r="N39" s="167"/>
      <c r="O39" s="167"/>
      <c r="P39" s="167"/>
      <c r="Q39" s="183"/>
    </row>
    <row r="40" spans="1:17" ht="22.5" x14ac:dyDescent="0.2">
      <c r="A40" s="254" t="s">
        <v>85</v>
      </c>
      <c r="B40" s="267" t="s">
        <v>86</v>
      </c>
      <c r="C40" s="265" t="s">
        <v>144</v>
      </c>
      <c r="D40" s="257" t="s">
        <v>176</v>
      </c>
      <c r="E40" s="258" t="s">
        <v>177</v>
      </c>
      <c r="F40" s="259">
        <v>0</v>
      </c>
      <c r="G40" s="115"/>
      <c r="H40" s="99"/>
      <c r="I40" s="99"/>
      <c r="J40" s="99"/>
      <c r="K40" s="99"/>
      <c r="L40" s="105"/>
      <c r="M40" s="115"/>
      <c r="N40" s="99"/>
      <c r="O40" s="99"/>
      <c r="P40" s="99"/>
      <c r="Q40" s="104"/>
    </row>
    <row r="41" spans="1:17" ht="22.5" x14ac:dyDescent="0.2">
      <c r="A41" s="254" t="s">
        <v>87</v>
      </c>
      <c r="B41" s="267" t="s">
        <v>86</v>
      </c>
      <c r="C41" s="265" t="s">
        <v>145</v>
      </c>
      <c r="D41" s="257" t="s">
        <v>176</v>
      </c>
      <c r="E41" s="258" t="s">
        <v>177</v>
      </c>
      <c r="F41" s="259">
        <v>0</v>
      </c>
      <c r="G41" s="115"/>
      <c r="H41" s="99"/>
      <c r="I41" s="99"/>
      <c r="J41" s="99"/>
      <c r="K41" s="99"/>
      <c r="L41" s="105"/>
      <c r="M41" s="115"/>
      <c r="N41" s="99"/>
      <c r="O41" s="99"/>
      <c r="P41" s="99"/>
      <c r="Q41" s="104"/>
    </row>
    <row r="42" spans="1:17" ht="22.5" x14ac:dyDescent="0.2">
      <c r="A42" s="254" t="s">
        <v>88</v>
      </c>
      <c r="B42" s="267" t="s">
        <v>86</v>
      </c>
      <c r="C42" s="265" t="s">
        <v>146</v>
      </c>
      <c r="D42" s="257" t="s">
        <v>176</v>
      </c>
      <c r="E42" s="258" t="s">
        <v>177</v>
      </c>
      <c r="F42" s="259">
        <v>430</v>
      </c>
      <c r="G42" s="115"/>
      <c r="H42" s="99"/>
      <c r="I42" s="99"/>
      <c r="J42" s="99"/>
      <c r="K42" s="99"/>
      <c r="L42" s="105"/>
      <c r="M42" s="115"/>
      <c r="N42" s="99"/>
      <c r="O42" s="99"/>
      <c r="P42" s="99"/>
      <c r="Q42" s="104"/>
    </row>
    <row r="43" spans="1:17" ht="22.5" x14ac:dyDescent="0.2">
      <c r="A43" s="254" t="s">
        <v>89</v>
      </c>
      <c r="B43" s="267" t="s">
        <v>86</v>
      </c>
      <c r="C43" s="265" t="s">
        <v>147</v>
      </c>
      <c r="D43" s="257" t="s">
        <v>176</v>
      </c>
      <c r="E43" s="258" t="s">
        <v>177</v>
      </c>
      <c r="F43" s="259">
        <v>604</v>
      </c>
      <c r="G43" s="115"/>
      <c r="H43" s="99"/>
      <c r="I43" s="99"/>
      <c r="J43" s="99"/>
      <c r="K43" s="99"/>
      <c r="L43" s="105"/>
      <c r="M43" s="115"/>
      <c r="N43" s="99"/>
      <c r="O43" s="99"/>
      <c r="P43" s="99"/>
      <c r="Q43" s="104"/>
    </row>
    <row r="44" spans="1:17" x14ac:dyDescent="0.2">
      <c r="A44" s="266">
        <v>5</v>
      </c>
      <c r="B44" s="169"/>
      <c r="C44" s="269" t="s">
        <v>148</v>
      </c>
      <c r="D44" s="169"/>
      <c r="E44" s="169"/>
      <c r="F44" s="169"/>
      <c r="G44" s="184"/>
      <c r="H44" s="170"/>
      <c r="I44" s="169"/>
      <c r="J44" s="170"/>
      <c r="K44" s="169"/>
      <c r="L44" s="185"/>
      <c r="M44" s="184"/>
      <c r="N44" s="170"/>
      <c r="O44" s="169"/>
      <c r="P44" s="170"/>
      <c r="Q44" s="185"/>
    </row>
    <row r="45" spans="1:17" x14ac:dyDescent="0.2">
      <c r="A45" s="264" t="s">
        <v>90</v>
      </c>
      <c r="B45" s="267" t="s">
        <v>91</v>
      </c>
      <c r="C45" s="265" t="s">
        <v>149</v>
      </c>
      <c r="D45" s="257" t="s">
        <v>176</v>
      </c>
      <c r="E45" s="258" t="s">
        <v>178</v>
      </c>
      <c r="F45" s="259">
        <v>0</v>
      </c>
      <c r="G45" s="115"/>
      <c r="H45" s="99"/>
      <c r="I45" s="99"/>
      <c r="J45" s="99"/>
      <c r="K45" s="99"/>
      <c r="L45" s="105"/>
      <c r="M45" s="115"/>
      <c r="N45" s="99"/>
      <c r="O45" s="99"/>
      <c r="P45" s="99"/>
      <c r="Q45" s="104"/>
    </row>
    <row r="46" spans="1:17" x14ac:dyDescent="0.2">
      <c r="A46" s="264" t="s">
        <v>92</v>
      </c>
      <c r="B46" s="267" t="s">
        <v>93</v>
      </c>
      <c r="C46" s="265" t="s">
        <v>150</v>
      </c>
      <c r="D46" s="257" t="s">
        <v>176</v>
      </c>
      <c r="E46" s="258" t="s">
        <v>3</v>
      </c>
      <c r="F46" s="259">
        <v>0</v>
      </c>
      <c r="G46" s="115"/>
      <c r="H46" s="99"/>
      <c r="I46" s="99"/>
      <c r="J46" s="99"/>
      <c r="K46" s="99"/>
      <c r="L46" s="105"/>
      <c r="M46" s="115"/>
      <c r="N46" s="99"/>
      <c r="O46" s="99"/>
      <c r="P46" s="99"/>
      <c r="Q46" s="104"/>
    </row>
    <row r="47" spans="1:17" ht="22.5" x14ac:dyDescent="0.2">
      <c r="A47" s="264" t="s">
        <v>94</v>
      </c>
      <c r="B47" s="267" t="s">
        <v>91</v>
      </c>
      <c r="C47" s="265" t="s">
        <v>151</v>
      </c>
      <c r="D47" s="257" t="s">
        <v>176</v>
      </c>
      <c r="E47" s="258" t="s">
        <v>3</v>
      </c>
      <c r="F47" s="259">
        <v>0</v>
      </c>
      <c r="G47" s="115"/>
      <c r="H47" s="99"/>
      <c r="I47" s="99"/>
      <c r="J47" s="99"/>
      <c r="K47" s="99"/>
      <c r="L47" s="105"/>
      <c r="M47" s="115"/>
      <c r="N47" s="99"/>
      <c r="O47" s="99"/>
      <c r="P47" s="99"/>
      <c r="Q47" s="104"/>
    </row>
    <row r="48" spans="1:17" x14ac:dyDescent="0.2">
      <c r="A48" s="264" t="s">
        <v>95</v>
      </c>
      <c r="B48" s="267" t="s">
        <v>96</v>
      </c>
      <c r="C48" s="261" t="s">
        <v>152</v>
      </c>
      <c r="D48" s="257" t="s">
        <v>176</v>
      </c>
      <c r="E48" s="258" t="s">
        <v>3</v>
      </c>
      <c r="F48" s="259">
        <v>0</v>
      </c>
      <c r="G48" s="115"/>
      <c r="H48" s="99"/>
      <c r="I48" s="99"/>
      <c r="J48" s="99"/>
      <c r="K48" s="99"/>
      <c r="L48" s="105"/>
      <c r="M48" s="115"/>
      <c r="N48" s="99"/>
      <c r="O48" s="99"/>
      <c r="P48" s="99"/>
      <c r="Q48" s="104"/>
    </row>
    <row r="49" spans="1:18" x14ac:dyDescent="0.2">
      <c r="A49" s="264" t="s">
        <v>97</v>
      </c>
      <c r="B49" s="267" t="s">
        <v>96</v>
      </c>
      <c r="C49" s="261" t="s">
        <v>153</v>
      </c>
      <c r="D49" s="257" t="s">
        <v>176</v>
      </c>
      <c r="E49" s="258" t="s">
        <v>3</v>
      </c>
      <c r="F49" s="259">
        <v>0</v>
      </c>
      <c r="G49" s="116"/>
      <c r="H49" s="109"/>
      <c r="I49" s="109"/>
      <c r="J49" s="109"/>
      <c r="K49" s="109"/>
      <c r="L49" s="104"/>
      <c r="M49" s="116"/>
      <c r="N49" s="109"/>
      <c r="O49" s="109"/>
      <c r="P49" s="109"/>
      <c r="Q49" s="104"/>
    </row>
    <row r="50" spans="1:18" x14ac:dyDescent="0.2">
      <c r="A50" s="264" t="s">
        <v>98</v>
      </c>
      <c r="B50" s="267" t="s">
        <v>96</v>
      </c>
      <c r="C50" s="261" t="s">
        <v>154</v>
      </c>
      <c r="D50" s="257" t="s">
        <v>176</v>
      </c>
      <c r="E50" s="258" t="s">
        <v>3</v>
      </c>
      <c r="F50" s="259">
        <v>0</v>
      </c>
      <c r="G50" s="116"/>
      <c r="H50" s="109"/>
      <c r="I50" s="109"/>
      <c r="J50" s="109"/>
      <c r="K50" s="109"/>
      <c r="L50" s="104"/>
      <c r="M50" s="116"/>
      <c r="N50" s="109"/>
      <c r="O50" s="109"/>
      <c r="P50" s="109"/>
      <c r="Q50" s="104"/>
    </row>
    <row r="51" spans="1:18" x14ac:dyDescent="0.2">
      <c r="A51" s="264" t="s">
        <v>99</v>
      </c>
      <c r="B51" s="267" t="s">
        <v>96</v>
      </c>
      <c r="C51" s="261" t="s">
        <v>155</v>
      </c>
      <c r="D51" s="257" t="s">
        <v>176</v>
      </c>
      <c r="E51" s="258" t="s">
        <v>3</v>
      </c>
      <c r="F51" s="259">
        <v>0</v>
      </c>
      <c r="G51" s="116"/>
      <c r="H51" s="109"/>
      <c r="I51" s="109"/>
      <c r="J51" s="109"/>
      <c r="K51" s="109"/>
      <c r="L51" s="104"/>
      <c r="M51" s="116"/>
      <c r="N51" s="109"/>
      <c r="O51" s="109"/>
      <c r="P51" s="109"/>
      <c r="Q51" s="104"/>
    </row>
    <row r="52" spans="1:18" ht="22.5" x14ac:dyDescent="0.2">
      <c r="A52" s="264" t="s">
        <v>100</v>
      </c>
      <c r="B52" s="267" t="s">
        <v>91</v>
      </c>
      <c r="C52" s="265" t="s">
        <v>156</v>
      </c>
      <c r="D52" s="257" t="s">
        <v>176</v>
      </c>
      <c r="E52" s="258" t="s">
        <v>178</v>
      </c>
      <c r="F52" s="259">
        <v>1</v>
      </c>
      <c r="G52" s="119"/>
      <c r="H52" s="110"/>
      <c r="I52" s="110"/>
      <c r="J52" s="110"/>
      <c r="K52" s="110"/>
      <c r="L52" s="104"/>
      <c r="M52" s="116"/>
      <c r="N52" s="110"/>
      <c r="O52" s="110"/>
      <c r="P52" s="110"/>
      <c r="Q52" s="104"/>
    </row>
    <row r="53" spans="1:18" x14ac:dyDescent="0.2">
      <c r="A53" s="264" t="s">
        <v>101</v>
      </c>
      <c r="B53" s="267" t="s">
        <v>91</v>
      </c>
      <c r="C53" s="265" t="s">
        <v>157</v>
      </c>
      <c r="D53" s="257" t="s">
        <v>176</v>
      </c>
      <c r="E53" s="258" t="s">
        <v>3</v>
      </c>
      <c r="F53" s="259">
        <v>0</v>
      </c>
      <c r="G53" s="117"/>
      <c r="H53" s="108"/>
      <c r="I53" s="108"/>
      <c r="J53" s="108"/>
      <c r="K53" s="108"/>
      <c r="L53" s="104"/>
      <c r="M53" s="117"/>
      <c r="N53" s="108"/>
      <c r="O53" s="108"/>
      <c r="P53" s="108"/>
      <c r="Q53" s="104"/>
      <c r="R53" s="16"/>
    </row>
    <row r="54" spans="1:18" ht="22.5" x14ac:dyDescent="0.2">
      <c r="A54" s="264" t="s">
        <v>102</v>
      </c>
      <c r="B54" s="267" t="s">
        <v>91</v>
      </c>
      <c r="C54" s="265" t="s">
        <v>158</v>
      </c>
      <c r="D54" s="257" t="s">
        <v>176</v>
      </c>
      <c r="E54" s="258" t="s">
        <v>3</v>
      </c>
      <c r="F54" s="259">
        <v>131</v>
      </c>
      <c r="G54" s="158"/>
      <c r="H54" s="159"/>
      <c r="I54" s="159"/>
      <c r="J54" s="159"/>
      <c r="K54" s="159"/>
      <c r="L54" s="160"/>
      <c r="M54" s="158"/>
      <c r="N54" s="159"/>
      <c r="O54" s="159"/>
      <c r="P54" s="159"/>
      <c r="Q54" s="161"/>
      <c r="R54" s="16"/>
    </row>
    <row r="55" spans="1:18" ht="22.5" x14ac:dyDescent="0.2">
      <c r="A55" s="264" t="s">
        <v>103</v>
      </c>
      <c r="B55" s="267" t="s">
        <v>91</v>
      </c>
      <c r="C55" s="265" t="s">
        <v>159</v>
      </c>
      <c r="D55" s="257" t="s">
        <v>176</v>
      </c>
      <c r="E55" s="258" t="s">
        <v>3</v>
      </c>
      <c r="F55" s="259">
        <v>35</v>
      </c>
      <c r="G55" s="186"/>
      <c r="H55" s="162"/>
      <c r="I55" s="162"/>
      <c r="J55" s="162"/>
      <c r="K55" s="162"/>
      <c r="L55" s="187"/>
      <c r="M55" s="192"/>
      <c r="N55" s="163"/>
      <c r="O55" s="163"/>
      <c r="P55" s="163"/>
      <c r="Q55" s="193"/>
      <c r="R55" s="16"/>
    </row>
    <row r="56" spans="1:18" ht="22.5" x14ac:dyDescent="0.2">
      <c r="A56" s="264" t="s">
        <v>104</v>
      </c>
      <c r="B56" s="267" t="s">
        <v>91</v>
      </c>
      <c r="C56" s="265" t="s">
        <v>160</v>
      </c>
      <c r="D56" s="257" t="s">
        <v>176</v>
      </c>
      <c r="E56" s="258" t="s">
        <v>3</v>
      </c>
      <c r="F56" s="259">
        <v>42</v>
      </c>
      <c r="G56" s="186"/>
      <c r="H56" s="162"/>
      <c r="I56" s="162"/>
      <c r="J56" s="162"/>
      <c r="K56" s="162"/>
      <c r="L56" s="187"/>
      <c r="M56" s="176"/>
      <c r="N56" s="147"/>
      <c r="O56" s="147"/>
      <c r="P56" s="147"/>
      <c r="Q56" s="194"/>
      <c r="R56" s="16"/>
    </row>
    <row r="57" spans="1:18" x14ac:dyDescent="0.2">
      <c r="A57" s="266">
        <v>6</v>
      </c>
      <c r="B57" s="168"/>
      <c r="C57" s="167" t="s">
        <v>161</v>
      </c>
      <c r="D57" s="168"/>
      <c r="E57" s="168"/>
      <c r="F57" s="168"/>
      <c r="G57" s="180"/>
      <c r="H57" s="171"/>
      <c r="I57" s="168"/>
      <c r="J57" s="171"/>
      <c r="K57" s="168"/>
      <c r="L57" s="181"/>
      <c r="M57" s="180"/>
      <c r="N57" s="171"/>
      <c r="O57" s="168"/>
      <c r="P57" s="171"/>
      <c r="Q57" s="191"/>
      <c r="R57" s="16"/>
    </row>
    <row r="58" spans="1:18" x14ac:dyDescent="0.2">
      <c r="A58" s="264" t="s">
        <v>105</v>
      </c>
      <c r="B58" s="267" t="s">
        <v>106</v>
      </c>
      <c r="C58" s="261" t="s">
        <v>162</v>
      </c>
      <c r="D58" s="257" t="s">
        <v>176</v>
      </c>
      <c r="E58" s="258" t="s">
        <v>3</v>
      </c>
      <c r="F58" s="259">
        <v>0</v>
      </c>
      <c r="G58" s="186"/>
      <c r="H58" s="162"/>
      <c r="I58" s="162"/>
      <c r="J58" s="162"/>
      <c r="K58" s="162"/>
      <c r="L58" s="187"/>
      <c r="M58" s="195"/>
      <c r="N58" s="172"/>
      <c r="O58" s="172"/>
      <c r="P58" s="172"/>
      <c r="Q58" s="196"/>
      <c r="R58" s="16"/>
    </row>
    <row r="59" spans="1:18" x14ac:dyDescent="0.2">
      <c r="A59" s="264" t="s">
        <v>107</v>
      </c>
      <c r="B59" s="267" t="s">
        <v>108</v>
      </c>
      <c r="C59" s="261" t="s">
        <v>163</v>
      </c>
      <c r="D59" s="257" t="s">
        <v>176</v>
      </c>
      <c r="E59" s="258" t="s">
        <v>178</v>
      </c>
      <c r="F59" s="259">
        <v>1</v>
      </c>
      <c r="G59" s="186"/>
      <c r="H59" s="162"/>
      <c r="I59" s="162"/>
      <c r="J59" s="162"/>
      <c r="K59" s="162"/>
      <c r="L59" s="187"/>
      <c r="M59" s="176"/>
      <c r="N59" s="147"/>
      <c r="O59" s="147"/>
      <c r="P59" s="147"/>
      <c r="Q59" s="194"/>
    </row>
    <row r="60" spans="1:18" x14ac:dyDescent="0.2">
      <c r="A60" s="264" t="s">
        <v>109</v>
      </c>
      <c r="B60" s="267" t="s">
        <v>108</v>
      </c>
      <c r="C60" s="261" t="s">
        <v>164</v>
      </c>
      <c r="D60" s="257" t="s">
        <v>176</v>
      </c>
      <c r="E60" s="258" t="s">
        <v>178</v>
      </c>
      <c r="F60" s="259">
        <v>0</v>
      </c>
      <c r="G60" s="186"/>
      <c r="H60" s="162"/>
      <c r="I60" s="162"/>
      <c r="J60" s="162"/>
      <c r="K60" s="162"/>
      <c r="L60" s="187"/>
      <c r="M60" s="176"/>
      <c r="N60" s="147"/>
      <c r="O60" s="147"/>
      <c r="P60" s="147"/>
      <c r="Q60" s="194"/>
    </row>
    <row r="61" spans="1:18" x14ac:dyDescent="0.2">
      <c r="A61" s="264" t="s">
        <v>110</v>
      </c>
      <c r="B61" s="267" t="s">
        <v>108</v>
      </c>
      <c r="C61" s="261" t="s">
        <v>165</v>
      </c>
      <c r="D61" s="257" t="s">
        <v>176</v>
      </c>
      <c r="E61" s="258" t="s">
        <v>178</v>
      </c>
      <c r="F61" s="259">
        <v>1</v>
      </c>
      <c r="G61" s="186"/>
      <c r="H61" s="162"/>
      <c r="I61" s="162"/>
      <c r="J61" s="162"/>
      <c r="K61" s="162"/>
      <c r="L61" s="187"/>
      <c r="M61" s="195"/>
      <c r="N61" s="172"/>
      <c r="O61" s="172"/>
      <c r="P61" s="172"/>
      <c r="Q61" s="196"/>
    </row>
    <row r="62" spans="1:18" x14ac:dyDescent="0.2">
      <c r="A62" s="264" t="s">
        <v>111</v>
      </c>
      <c r="B62" s="267" t="s">
        <v>91</v>
      </c>
      <c r="C62" s="261" t="s">
        <v>166</v>
      </c>
      <c r="D62" s="257" t="s">
        <v>176</v>
      </c>
      <c r="E62" s="258" t="s">
        <v>178</v>
      </c>
      <c r="F62" s="259">
        <v>1</v>
      </c>
      <c r="G62" s="186"/>
      <c r="H62" s="162"/>
      <c r="I62" s="162"/>
      <c r="J62" s="162"/>
      <c r="K62" s="162"/>
      <c r="L62" s="187"/>
      <c r="M62" s="176"/>
      <c r="N62" s="147"/>
      <c r="O62" s="147"/>
      <c r="P62" s="147"/>
      <c r="Q62" s="197"/>
    </row>
    <row r="63" spans="1:18" ht="13.5" customHeight="1" x14ac:dyDescent="0.2">
      <c r="A63" s="264" t="s">
        <v>112</v>
      </c>
      <c r="B63" s="267" t="s">
        <v>91</v>
      </c>
      <c r="C63" s="261" t="s">
        <v>167</v>
      </c>
      <c r="D63" s="257" t="s">
        <v>176</v>
      </c>
      <c r="E63" s="258" t="s">
        <v>178</v>
      </c>
      <c r="F63" s="259">
        <v>1</v>
      </c>
      <c r="G63" s="186"/>
      <c r="H63" s="162"/>
      <c r="I63" s="162"/>
      <c r="J63" s="162"/>
      <c r="K63" s="162"/>
      <c r="L63" s="187"/>
      <c r="M63" s="176"/>
      <c r="N63" s="147"/>
      <c r="O63" s="147"/>
      <c r="P63" s="147"/>
      <c r="Q63" s="198"/>
    </row>
    <row r="64" spans="1:18" ht="13.5" customHeight="1" x14ac:dyDescent="0.2">
      <c r="A64" s="264" t="s">
        <v>113</v>
      </c>
      <c r="B64" s="267" t="s">
        <v>108</v>
      </c>
      <c r="C64" s="261" t="s">
        <v>168</v>
      </c>
      <c r="D64" s="257" t="s">
        <v>176</v>
      </c>
      <c r="E64" s="258" t="s">
        <v>178</v>
      </c>
      <c r="F64" s="259">
        <v>1</v>
      </c>
      <c r="G64" s="186"/>
      <c r="H64" s="162"/>
      <c r="I64" s="162"/>
      <c r="J64" s="162"/>
      <c r="K64" s="162"/>
      <c r="L64" s="187"/>
      <c r="M64" s="176"/>
      <c r="N64" s="147"/>
      <c r="O64" s="147"/>
      <c r="P64" s="147"/>
      <c r="Q64" s="198"/>
    </row>
    <row r="65" spans="1:17" x14ac:dyDescent="0.2">
      <c r="A65" s="266">
        <v>7</v>
      </c>
      <c r="B65" s="168"/>
      <c r="C65" s="167" t="s">
        <v>169</v>
      </c>
      <c r="D65" s="168"/>
      <c r="E65" s="168"/>
      <c r="F65" s="168"/>
      <c r="G65" s="180"/>
      <c r="H65" s="171"/>
      <c r="I65" s="168"/>
      <c r="J65" s="171"/>
      <c r="K65" s="168"/>
      <c r="L65" s="181"/>
      <c r="M65" s="180"/>
      <c r="N65" s="171"/>
      <c r="O65" s="168"/>
      <c r="P65" s="171"/>
      <c r="Q65" s="191"/>
    </row>
    <row r="66" spans="1:17" x14ac:dyDescent="0.2">
      <c r="A66" s="264" t="s">
        <v>114</v>
      </c>
      <c r="B66" s="267" t="s">
        <v>115</v>
      </c>
      <c r="C66" s="261" t="s">
        <v>170</v>
      </c>
      <c r="D66" s="257" t="s">
        <v>176</v>
      </c>
      <c r="E66" s="258" t="s">
        <v>178</v>
      </c>
      <c r="F66" s="259">
        <v>1</v>
      </c>
      <c r="G66" s="186"/>
      <c r="H66" s="162"/>
      <c r="I66" s="162"/>
      <c r="J66" s="162"/>
      <c r="K66" s="162"/>
      <c r="L66" s="187"/>
      <c r="M66" s="176"/>
      <c r="N66" s="147"/>
      <c r="O66" s="147"/>
      <c r="P66" s="147"/>
      <c r="Q66" s="198"/>
    </row>
    <row r="67" spans="1:17" ht="13.5" customHeight="1" x14ac:dyDescent="0.2">
      <c r="A67" s="264" t="s">
        <v>116</v>
      </c>
      <c r="B67" s="267" t="s">
        <v>115</v>
      </c>
      <c r="C67" s="261" t="s">
        <v>171</v>
      </c>
      <c r="D67" s="257" t="s">
        <v>176</v>
      </c>
      <c r="E67" s="258" t="s">
        <v>179</v>
      </c>
      <c r="F67" s="259">
        <v>5</v>
      </c>
      <c r="G67" s="186"/>
      <c r="H67" s="162"/>
      <c r="I67" s="162"/>
      <c r="J67" s="162"/>
      <c r="K67" s="162"/>
      <c r="L67" s="187"/>
      <c r="M67" s="176"/>
      <c r="N67" s="147"/>
      <c r="O67" s="147"/>
      <c r="P67" s="147"/>
      <c r="Q67" s="198"/>
    </row>
    <row r="68" spans="1:17" x14ac:dyDescent="0.2">
      <c r="A68" s="264" t="s">
        <v>117</v>
      </c>
      <c r="B68" s="267" t="s">
        <v>115</v>
      </c>
      <c r="C68" s="261" t="s">
        <v>172</v>
      </c>
      <c r="D68" s="257" t="s">
        <v>176</v>
      </c>
      <c r="E68" s="258" t="s">
        <v>3</v>
      </c>
      <c r="F68" s="259">
        <v>0</v>
      </c>
      <c r="G68" s="186"/>
      <c r="H68" s="162"/>
      <c r="I68" s="162"/>
      <c r="J68" s="162"/>
      <c r="K68" s="162"/>
      <c r="L68" s="187"/>
      <c r="M68" s="176"/>
      <c r="N68" s="147"/>
      <c r="O68" s="147"/>
      <c r="P68" s="147"/>
      <c r="Q68" s="198"/>
    </row>
    <row r="69" spans="1:17" x14ac:dyDescent="0.2">
      <c r="A69" s="264" t="s">
        <v>118</v>
      </c>
      <c r="B69" s="267" t="s">
        <v>115</v>
      </c>
      <c r="C69" s="261" t="s">
        <v>173</v>
      </c>
      <c r="D69" s="257" t="s">
        <v>176</v>
      </c>
      <c r="E69" s="258" t="s">
        <v>179</v>
      </c>
      <c r="F69" s="259">
        <v>80</v>
      </c>
      <c r="G69" s="186"/>
      <c r="H69" s="162"/>
      <c r="I69" s="162"/>
      <c r="J69" s="162"/>
      <c r="K69" s="162"/>
      <c r="L69" s="187"/>
      <c r="M69" s="176"/>
      <c r="N69" s="147"/>
      <c r="O69" s="147"/>
      <c r="P69" s="147"/>
      <c r="Q69" s="198"/>
    </row>
    <row r="70" spans="1:17" ht="13.5" thickBot="1" x14ac:dyDescent="0.25">
      <c r="A70" s="264" t="s">
        <v>119</v>
      </c>
      <c r="B70" s="267" t="s">
        <v>120</v>
      </c>
      <c r="C70" s="261" t="s">
        <v>174</v>
      </c>
      <c r="D70" s="257" t="s">
        <v>176</v>
      </c>
      <c r="E70" s="258" t="s">
        <v>179</v>
      </c>
      <c r="F70" s="259">
        <v>60</v>
      </c>
      <c r="G70" s="188"/>
      <c r="H70" s="189"/>
      <c r="I70" s="189"/>
      <c r="J70" s="189"/>
      <c r="K70" s="189"/>
      <c r="L70" s="190"/>
      <c r="M70" s="199"/>
      <c r="N70" s="200"/>
      <c r="O70" s="200"/>
      <c r="P70" s="200"/>
      <c r="Q70" s="201"/>
    </row>
    <row r="71" spans="1:17" ht="13.5" thickBot="1" x14ac:dyDescent="0.25">
      <c r="E71" s="273" t="s">
        <v>41</v>
      </c>
      <c r="F71" s="273"/>
      <c r="G71" s="273"/>
      <c r="H71" s="273"/>
      <c r="I71" s="273"/>
      <c r="J71" s="273"/>
      <c r="K71" s="273"/>
      <c r="L71" s="273"/>
      <c r="M71" s="205"/>
      <c r="N71" s="206"/>
      <c r="O71" s="206"/>
      <c r="P71" s="206"/>
      <c r="Q71" s="207"/>
    </row>
    <row r="72" spans="1:17" x14ac:dyDescent="0.2">
      <c r="F72" s="143"/>
    </row>
    <row r="73" spans="1:17" x14ac:dyDescent="0.2">
      <c r="F73" s="144"/>
    </row>
    <row r="74" spans="1:17" s="203" customFormat="1" x14ac:dyDescent="0.2">
      <c r="A74" s="216" t="s">
        <v>9</v>
      </c>
      <c r="B74" s="216"/>
      <c r="C74" s="216"/>
      <c r="D74" s="218"/>
      <c r="E74" s="217"/>
      <c r="F74" s="216"/>
      <c r="G74" s="216"/>
      <c r="L74" s="204"/>
    </row>
    <row r="75" spans="1:17" s="203" customFormat="1" ht="13.5" x14ac:dyDescent="0.25">
      <c r="A75" s="211"/>
      <c r="B75" s="210"/>
      <c r="C75" s="210"/>
      <c r="D75" s="212"/>
      <c r="E75" s="223" t="s">
        <v>25</v>
      </c>
      <c r="F75" s="210"/>
      <c r="G75" s="210"/>
      <c r="L75" s="204"/>
    </row>
    <row r="76" spans="1:17" s="203" customFormat="1" ht="15.75" x14ac:dyDescent="0.25">
      <c r="A76" s="219"/>
      <c r="B76" s="214"/>
      <c r="C76" s="214"/>
      <c r="D76" s="214"/>
      <c r="E76" s="214"/>
      <c r="F76" s="214"/>
      <c r="G76" s="215"/>
      <c r="L76" s="204"/>
    </row>
    <row r="77" spans="1:17" x14ac:dyDescent="0.2">
      <c r="A77" s="208"/>
      <c r="B77" s="208"/>
      <c r="C77" s="208"/>
      <c r="E77" s="208"/>
      <c r="F77" s="209"/>
      <c r="G77" s="208"/>
    </row>
    <row r="78" spans="1:17" x14ac:dyDescent="0.2">
      <c r="A78" s="216" t="s">
        <v>42</v>
      </c>
      <c r="B78" s="216"/>
      <c r="C78" s="216"/>
      <c r="D78" s="218"/>
      <c r="E78" s="217"/>
      <c r="F78" s="216"/>
      <c r="G78" s="216"/>
    </row>
    <row r="79" spans="1:17" ht="13.5" x14ac:dyDescent="0.25">
      <c r="A79" s="211"/>
      <c r="B79" s="210"/>
      <c r="C79" s="210"/>
      <c r="D79" s="212"/>
      <c r="E79" s="223" t="s">
        <v>43</v>
      </c>
      <c r="F79" s="210"/>
      <c r="G79" s="210"/>
    </row>
    <row r="80" spans="1:17" ht="15" x14ac:dyDescent="0.25">
      <c r="A80" s="274" t="s">
        <v>180</v>
      </c>
      <c r="B80" s="274"/>
      <c r="F80" s="142"/>
    </row>
    <row r="81" spans="1:6" x14ac:dyDescent="0.2">
      <c r="A81" s="165" t="s">
        <v>182</v>
      </c>
      <c r="F81" s="145"/>
    </row>
    <row r="82" spans="1:6" x14ac:dyDescent="0.2">
      <c r="A82" s="164" t="s">
        <v>181</v>
      </c>
      <c r="F82" s="145"/>
    </row>
    <row r="83" spans="1:6" x14ac:dyDescent="0.2">
      <c r="A83" s="271" t="s">
        <v>52</v>
      </c>
      <c r="B83" s="271"/>
      <c r="C83" s="271"/>
      <c r="D83" s="271"/>
      <c r="E83" s="271"/>
    </row>
    <row r="84" spans="1:6" x14ac:dyDescent="0.2">
      <c r="A84" s="276" t="s">
        <v>53</v>
      </c>
      <c r="B84" s="276"/>
      <c r="C84" s="276"/>
      <c r="D84" s="276"/>
      <c r="E84" s="276"/>
    </row>
    <row r="85" spans="1:6" x14ac:dyDescent="0.2">
      <c r="A85" s="140" t="s">
        <v>54</v>
      </c>
      <c r="B85" s="140"/>
      <c r="C85" s="139"/>
      <c r="D85" s="156"/>
      <c r="E85" s="139"/>
    </row>
    <row r="86" spans="1:6" ht="15" x14ac:dyDescent="0.25">
      <c r="A86" s="140" t="s">
        <v>55</v>
      </c>
      <c r="B86" s="140"/>
      <c r="C86" s="141"/>
      <c r="D86" s="157"/>
      <c r="E86" s="142"/>
    </row>
    <row r="87" spans="1:6" ht="15" x14ac:dyDescent="0.25">
      <c r="A87" s="140" t="s">
        <v>56</v>
      </c>
      <c r="B87" s="140"/>
      <c r="C87" s="141"/>
      <c r="D87" s="157"/>
      <c r="E87" s="142"/>
    </row>
    <row r="88" spans="1:6" ht="15" x14ac:dyDescent="0.25">
      <c r="A88" s="140" t="s">
        <v>57</v>
      </c>
      <c r="B88" s="140"/>
      <c r="C88" s="141"/>
      <c r="D88" s="157"/>
      <c r="E88" s="142"/>
    </row>
    <row r="89" spans="1:6" x14ac:dyDescent="0.2">
      <c r="A89" s="275" t="s">
        <v>58</v>
      </c>
      <c r="B89" s="275"/>
      <c r="C89" s="275"/>
      <c r="D89" s="275"/>
      <c r="E89" s="275"/>
    </row>
    <row r="90" spans="1:6" x14ac:dyDescent="0.2">
      <c r="A90" s="275"/>
      <c r="B90" s="275"/>
      <c r="C90" s="275"/>
      <c r="D90" s="275"/>
      <c r="E90" s="275"/>
    </row>
    <row r="91" spans="1:6" x14ac:dyDescent="0.2">
      <c r="A91" s="275" t="s">
        <v>187</v>
      </c>
      <c r="B91" s="275"/>
      <c r="C91" s="275"/>
      <c r="D91" s="275"/>
      <c r="E91" s="275"/>
    </row>
    <row r="92" spans="1:6" x14ac:dyDescent="0.2">
      <c r="A92" s="275"/>
      <c r="B92" s="275"/>
      <c r="C92" s="275"/>
      <c r="D92" s="275"/>
      <c r="E92" s="275"/>
    </row>
  </sheetData>
  <mergeCells count="21">
    <mergeCell ref="A91:E92"/>
    <mergeCell ref="A84:E84"/>
    <mergeCell ref="A89:E90"/>
    <mergeCell ref="A1:Q1"/>
    <mergeCell ref="M13:Q13"/>
    <mergeCell ref="A13:A14"/>
    <mergeCell ref="B13:B14"/>
    <mergeCell ref="C13:C14"/>
    <mergeCell ref="D13:D14"/>
    <mergeCell ref="E13:E14"/>
    <mergeCell ref="A4:D4"/>
    <mergeCell ref="A8:C8"/>
    <mergeCell ref="G13:L13"/>
    <mergeCell ref="A2:Q2"/>
    <mergeCell ref="F13:F14"/>
    <mergeCell ref="A10:E10"/>
    <mergeCell ref="A7:C7"/>
    <mergeCell ref="A83:E83"/>
    <mergeCell ref="A5:E5"/>
    <mergeCell ref="E71:L71"/>
    <mergeCell ref="A80:B80"/>
  </mergeCells>
  <dataValidations count="7">
    <dataValidation type="list" allowBlank="1" showInputMessage="1" showErrorMessage="1" sqref="E52 E66 E45 E59:E61">
      <formula1>$D$1023:$D$1050</formula1>
    </dataValidation>
    <dataValidation type="list" allowBlank="1" showInputMessage="1" showErrorMessage="1" sqref="E68 E58 E17 E46:E51 E53:E56">
      <formula1>$D$1046:$D$1073</formula1>
    </dataValidation>
    <dataValidation type="list" allowBlank="1" showInputMessage="1" showErrorMessage="1" sqref="E19:E20">
      <formula1>$D$999:$D$1026</formula1>
    </dataValidation>
    <dataValidation type="list" allowBlank="1" showInputMessage="1" showErrorMessage="1" sqref="E40:E43">
      <formula1>$D$1011:$D$1038</formula1>
    </dataValidation>
    <dataValidation type="list" allowBlank="1" showInputMessage="1" showErrorMessage="1" sqref="E62:E64">
      <formula1>$D$1020:$D$1047</formula1>
    </dataValidation>
    <dataValidation type="list" allowBlank="1" showInputMessage="1" showErrorMessage="1" sqref="E67 E69:E70 E29">
      <formula1>$D$1019:$D$1046</formula1>
    </dataValidation>
    <dataValidation type="list" allowBlank="1" showInputMessage="1" showErrorMessage="1" sqref="E23:E27 E18 E21 E30:E38">
      <formula1>$D$1025:$D$1052</formula1>
    </dataValidation>
  </dataValidations>
  <pageMargins left="0.51181102362204722" right="0.51181102362204722" top="0.94488188976377963" bottom="0.35433070866141736" header="0.31496062992125984" footer="0.31496062992125984"/>
  <pageSetup paperSize="9" scale="70" fitToHeight="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4"/>
  <sheetViews>
    <sheetView showZeros="0" zoomScale="110" zoomScaleNormal="110" zoomScaleSheetLayoutView="106" workbookViewId="0">
      <selection activeCell="D82" sqref="D82"/>
    </sheetView>
  </sheetViews>
  <sheetFormatPr defaultRowHeight="12.75" x14ac:dyDescent="0.2"/>
  <cols>
    <col min="1" max="1" width="7.5703125" style="15" customWidth="1"/>
    <col min="2" max="2" width="55.42578125" style="15" customWidth="1"/>
    <col min="3" max="3" width="9.85546875" style="15" customWidth="1"/>
    <col min="4" max="4" width="9" style="15" customWidth="1"/>
    <col min="5" max="9" width="9.140625" style="15" customWidth="1"/>
    <col min="10" max="10" width="9.140625" style="38" customWidth="1"/>
    <col min="11" max="14" width="9.140625" style="15" customWidth="1"/>
    <col min="15" max="15" width="10.7109375" style="15" customWidth="1"/>
    <col min="16" max="16384" width="9.140625" style="15"/>
  </cols>
  <sheetData>
    <row r="1" spans="1:15" s="16" customFormat="1" ht="20.100000000000001" customHeight="1" x14ac:dyDescent="0.2">
      <c r="A1" s="277" t="s">
        <v>254</v>
      </c>
      <c r="B1" s="277"/>
      <c r="C1" s="277"/>
      <c r="D1" s="277"/>
      <c r="E1" s="277"/>
      <c r="F1" s="277"/>
      <c r="G1" s="277"/>
      <c r="H1" s="277"/>
      <c r="I1" s="277"/>
      <c r="J1" s="277"/>
      <c r="K1" s="277"/>
      <c r="L1" s="277"/>
      <c r="M1" s="277"/>
      <c r="N1" s="277"/>
      <c r="O1" s="277"/>
    </row>
    <row r="2" spans="1:15" s="16" customFormat="1" ht="18" customHeight="1" x14ac:dyDescent="0.25">
      <c r="A2" s="291" t="s">
        <v>30</v>
      </c>
      <c r="B2" s="291"/>
      <c r="C2" s="291"/>
      <c r="D2" s="291"/>
      <c r="E2" s="291"/>
      <c r="F2" s="291"/>
      <c r="G2" s="291"/>
      <c r="H2" s="291"/>
      <c r="I2" s="291"/>
      <c r="J2" s="291"/>
      <c r="K2" s="291"/>
      <c r="L2" s="291"/>
      <c r="M2" s="291"/>
      <c r="N2" s="291"/>
      <c r="O2" s="291"/>
    </row>
    <row r="3" spans="1:15" s="16" customFormat="1" ht="15.75" customHeight="1" x14ac:dyDescent="0.25">
      <c r="A3" s="32"/>
      <c r="B3" s="34"/>
      <c r="C3" s="34"/>
      <c r="D3" s="33"/>
      <c r="E3" s="33"/>
      <c r="F3" s="33"/>
      <c r="G3" s="34"/>
      <c r="H3" s="33"/>
      <c r="I3" s="33"/>
      <c r="J3" s="36"/>
      <c r="K3" s="33"/>
      <c r="L3" s="33"/>
      <c r="M3" s="33"/>
      <c r="N3" s="2"/>
      <c r="O3" s="2"/>
    </row>
    <row r="4" spans="1:15" s="41" customFormat="1" ht="17.25" x14ac:dyDescent="0.3">
      <c r="A4" s="270" t="s">
        <v>19</v>
      </c>
      <c r="B4" s="270"/>
      <c r="C4" s="270"/>
      <c r="D4" s="45"/>
    </row>
    <row r="5" spans="1:15" s="46" customFormat="1" ht="36.75" customHeight="1" x14ac:dyDescent="0.3">
      <c r="A5" s="272" t="s">
        <v>186</v>
      </c>
      <c r="B5" s="272"/>
      <c r="C5" s="272"/>
      <c r="D5" s="272"/>
      <c r="E5" s="272"/>
    </row>
    <row r="6" spans="1:15" s="46" customFormat="1" ht="17.25" x14ac:dyDescent="0.3">
      <c r="A6" s="220" t="s">
        <v>185</v>
      </c>
      <c r="B6" s="221"/>
      <c r="C6" s="222"/>
      <c r="D6" s="148"/>
      <c r="E6" s="222"/>
    </row>
    <row r="7" spans="1:15" s="46" customFormat="1" ht="17.25" x14ac:dyDescent="0.3">
      <c r="A7" s="270" t="s">
        <v>44</v>
      </c>
      <c r="B7" s="270"/>
      <c r="C7" s="50"/>
      <c r="D7" s="51"/>
    </row>
    <row r="8" spans="1:15" s="46" customFormat="1" ht="17.25" x14ac:dyDescent="0.3">
      <c r="A8" s="270" t="s">
        <v>45</v>
      </c>
      <c r="B8" s="270"/>
      <c r="C8" s="52"/>
      <c r="D8" s="51"/>
    </row>
    <row r="9" spans="1:15" ht="16.5" x14ac:dyDescent="0.3">
      <c r="A9" s="5"/>
      <c r="B9" s="18"/>
      <c r="C9" s="4"/>
      <c r="D9" s="6"/>
      <c r="E9" s="6"/>
      <c r="F9" s="6"/>
      <c r="G9" s="6"/>
      <c r="H9" s="3"/>
      <c r="I9" s="2"/>
      <c r="J9" s="37"/>
      <c r="K9" s="2"/>
      <c r="L9" s="2"/>
    </row>
    <row r="10" spans="1:15" ht="16.5" x14ac:dyDescent="0.2">
      <c r="A10" s="292" t="s">
        <v>47</v>
      </c>
      <c r="B10" s="292"/>
      <c r="C10" s="292"/>
      <c r="D10" s="292"/>
    </row>
    <row r="11" spans="1:15" s="122" customFormat="1" ht="15.75" x14ac:dyDescent="0.25">
      <c r="A11" s="121"/>
      <c r="C11" s="123"/>
      <c r="D11" s="123"/>
      <c r="J11" s="124"/>
      <c r="N11" s="125" t="s">
        <v>10</v>
      </c>
      <c r="O11" s="126">
        <f>O79</f>
        <v>0</v>
      </c>
    </row>
    <row r="12" spans="1:15" s="122" customFormat="1" ht="16.5" thickBot="1" x14ac:dyDescent="0.3">
      <c r="A12" s="127" t="s">
        <v>183</v>
      </c>
      <c r="C12" s="123"/>
      <c r="D12" s="123"/>
      <c r="H12" s="128"/>
      <c r="I12" s="128"/>
      <c r="J12" s="129"/>
      <c r="K12" s="130"/>
      <c r="L12" s="130"/>
      <c r="M12" s="130"/>
      <c r="N12" s="125" t="s">
        <v>11</v>
      </c>
      <c r="O12" s="131">
        <f>K79</f>
        <v>0</v>
      </c>
    </row>
    <row r="13" spans="1:15" ht="12.75" customHeight="1" x14ac:dyDescent="0.2">
      <c r="A13" s="281" t="s">
        <v>4</v>
      </c>
      <c r="B13" s="283" t="s">
        <v>31</v>
      </c>
      <c r="C13" s="283" t="s">
        <v>0</v>
      </c>
      <c r="D13" s="293" t="s">
        <v>32</v>
      </c>
      <c r="E13" s="278" t="s">
        <v>1</v>
      </c>
      <c r="F13" s="279"/>
      <c r="G13" s="279"/>
      <c r="H13" s="279"/>
      <c r="I13" s="279"/>
      <c r="J13" s="280"/>
      <c r="K13" s="278" t="s">
        <v>2</v>
      </c>
      <c r="L13" s="279"/>
      <c r="M13" s="279"/>
      <c r="N13" s="279"/>
      <c r="O13" s="280"/>
    </row>
    <row r="14" spans="1:15" ht="51.75" thickBot="1" x14ac:dyDescent="0.25">
      <c r="A14" s="282"/>
      <c r="B14" s="284"/>
      <c r="C14" s="284"/>
      <c r="D14" s="294"/>
      <c r="E14" s="13" t="s">
        <v>5</v>
      </c>
      <c r="F14" s="20" t="s">
        <v>33</v>
      </c>
      <c r="G14" s="20" t="s">
        <v>34</v>
      </c>
      <c r="H14" s="20" t="s">
        <v>35</v>
      </c>
      <c r="I14" s="20" t="s">
        <v>36</v>
      </c>
      <c r="J14" s="10" t="s">
        <v>37</v>
      </c>
      <c r="K14" s="11" t="s">
        <v>6</v>
      </c>
      <c r="L14" s="20" t="s">
        <v>34</v>
      </c>
      <c r="M14" s="20" t="s">
        <v>35</v>
      </c>
      <c r="N14" s="14" t="s">
        <v>36</v>
      </c>
      <c r="O14" s="12" t="s">
        <v>38</v>
      </c>
    </row>
    <row r="15" spans="1:15" ht="14.25" thickBot="1" x14ac:dyDescent="0.3">
      <c r="A15" s="102">
        <v>1</v>
      </c>
      <c r="B15" s="102">
        <v>3</v>
      </c>
      <c r="C15" s="102">
        <v>4</v>
      </c>
      <c r="D15" s="102">
        <v>5</v>
      </c>
      <c r="E15" s="94">
        <v>6</v>
      </c>
      <c r="F15" s="94">
        <v>7</v>
      </c>
      <c r="G15" s="94">
        <v>8</v>
      </c>
      <c r="H15" s="94">
        <v>9</v>
      </c>
      <c r="I15" s="94">
        <v>10</v>
      </c>
      <c r="J15" s="95">
        <v>11</v>
      </c>
      <c r="K15" s="94">
        <v>12</v>
      </c>
      <c r="L15" s="94">
        <v>13</v>
      </c>
      <c r="M15" s="94">
        <v>14</v>
      </c>
      <c r="N15" s="94">
        <v>15</v>
      </c>
      <c r="O15" s="94">
        <v>16</v>
      </c>
    </row>
    <row r="16" spans="1:15" x14ac:dyDescent="0.2">
      <c r="A16" s="236">
        <v>1</v>
      </c>
      <c r="B16" s="237" t="s">
        <v>189</v>
      </c>
      <c r="C16" s="238" t="s">
        <v>3</v>
      </c>
      <c r="D16" s="239">
        <v>410</v>
      </c>
      <c r="E16" s="111">
        <v>0</v>
      </c>
      <c r="F16" s="118">
        <v>0</v>
      </c>
      <c r="G16" s="112">
        <f>E16*F16</f>
        <v>0</v>
      </c>
      <c r="H16" s="112"/>
      <c r="I16" s="112">
        <v>0</v>
      </c>
      <c r="J16" s="113"/>
      <c r="K16" s="111"/>
      <c r="L16" s="112"/>
      <c r="M16" s="112"/>
      <c r="N16" s="112"/>
      <c r="O16" s="113">
        <f>D16*J16</f>
        <v>0</v>
      </c>
    </row>
    <row r="17" spans="1:15" x14ac:dyDescent="0.2">
      <c r="A17" s="228">
        <v>2</v>
      </c>
      <c r="B17" s="229" t="s">
        <v>190</v>
      </c>
      <c r="C17" s="230" t="s">
        <v>3</v>
      </c>
      <c r="D17" s="240">
        <v>69</v>
      </c>
      <c r="E17" s="114"/>
      <c r="F17" s="107"/>
      <c r="G17" s="106"/>
      <c r="H17" s="106"/>
      <c r="I17" s="106"/>
      <c r="J17" s="226"/>
      <c r="K17" s="114"/>
      <c r="L17" s="106"/>
      <c r="M17" s="106"/>
      <c r="N17" s="106"/>
      <c r="O17" s="133">
        <f>D17*J17</f>
        <v>0</v>
      </c>
    </row>
    <row r="18" spans="1:15" x14ac:dyDescent="0.2">
      <c r="A18" s="228">
        <v>3</v>
      </c>
      <c r="B18" s="229" t="s">
        <v>191</v>
      </c>
      <c r="C18" s="230" t="s">
        <v>192</v>
      </c>
      <c r="D18" s="240">
        <v>22</v>
      </c>
      <c r="E18" s="114"/>
      <c r="F18" s="107"/>
      <c r="G18" s="106"/>
      <c r="H18" s="106"/>
      <c r="I18" s="106"/>
      <c r="J18" s="226"/>
      <c r="K18" s="114"/>
      <c r="L18" s="106"/>
      <c r="M18" s="106"/>
      <c r="N18" s="106"/>
      <c r="O18" s="133">
        <f t="shared" ref="O18:O36" si="0">D18*J18</f>
        <v>0</v>
      </c>
    </row>
    <row r="19" spans="1:15" x14ac:dyDescent="0.2">
      <c r="A19" s="228">
        <v>4</v>
      </c>
      <c r="B19" s="229" t="s">
        <v>193</v>
      </c>
      <c r="C19" s="230" t="s">
        <v>192</v>
      </c>
      <c r="D19" s="240">
        <v>1</v>
      </c>
      <c r="E19" s="114"/>
      <c r="F19" s="107"/>
      <c r="G19" s="106"/>
      <c r="H19" s="106"/>
      <c r="I19" s="106"/>
      <c r="J19" s="226"/>
      <c r="K19" s="114"/>
      <c r="L19" s="106"/>
      <c r="M19" s="106"/>
      <c r="N19" s="106"/>
      <c r="O19" s="133">
        <f t="shared" si="0"/>
        <v>0</v>
      </c>
    </row>
    <row r="20" spans="1:15" x14ac:dyDescent="0.2">
      <c r="A20" s="228">
        <v>5</v>
      </c>
      <c r="B20" s="229" t="s">
        <v>194</v>
      </c>
      <c r="C20" s="230" t="s">
        <v>178</v>
      </c>
      <c r="D20" s="240">
        <v>11</v>
      </c>
      <c r="E20" s="114"/>
      <c r="F20" s="107"/>
      <c r="G20" s="106"/>
      <c r="H20" s="106"/>
      <c r="I20" s="106"/>
      <c r="J20" s="226"/>
      <c r="K20" s="114"/>
      <c r="L20" s="106"/>
      <c r="M20" s="106"/>
      <c r="N20" s="106"/>
      <c r="O20" s="133">
        <f t="shared" si="0"/>
        <v>0</v>
      </c>
    </row>
    <row r="21" spans="1:15" x14ac:dyDescent="0.2">
      <c r="A21" s="228">
        <v>6</v>
      </c>
      <c r="B21" s="229" t="s">
        <v>195</v>
      </c>
      <c r="C21" s="230" t="s">
        <v>178</v>
      </c>
      <c r="D21" s="240">
        <v>11</v>
      </c>
      <c r="E21" s="114"/>
      <c r="F21" s="107"/>
      <c r="G21" s="106"/>
      <c r="H21" s="106"/>
      <c r="I21" s="106"/>
      <c r="J21" s="226"/>
      <c r="K21" s="114"/>
      <c r="L21" s="106"/>
      <c r="M21" s="106"/>
      <c r="N21" s="106"/>
      <c r="O21" s="133">
        <f t="shared" si="0"/>
        <v>0</v>
      </c>
    </row>
    <row r="22" spans="1:15" x14ac:dyDescent="0.2">
      <c r="A22" s="228">
        <v>7</v>
      </c>
      <c r="B22" s="229" t="s">
        <v>196</v>
      </c>
      <c r="C22" s="230" t="s">
        <v>178</v>
      </c>
      <c r="D22" s="240">
        <v>10</v>
      </c>
      <c r="E22" s="114"/>
      <c r="F22" s="107"/>
      <c r="G22" s="106"/>
      <c r="H22" s="106"/>
      <c r="I22" s="106"/>
      <c r="J22" s="226"/>
      <c r="K22" s="114"/>
      <c r="L22" s="106"/>
      <c r="M22" s="106"/>
      <c r="N22" s="106"/>
      <c r="O22" s="133">
        <f t="shared" si="0"/>
        <v>0</v>
      </c>
    </row>
    <row r="23" spans="1:15" x14ac:dyDescent="0.2">
      <c r="A23" s="228">
        <v>8</v>
      </c>
      <c r="B23" s="229" t="s">
        <v>197</v>
      </c>
      <c r="C23" s="230" t="s">
        <v>178</v>
      </c>
      <c r="D23" s="240">
        <v>10</v>
      </c>
      <c r="E23" s="114"/>
      <c r="F23" s="107"/>
      <c r="G23" s="106"/>
      <c r="H23" s="106"/>
      <c r="I23" s="106"/>
      <c r="J23" s="226"/>
      <c r="K23" s="114"/>
      <c r="L23" s="106"/>
      <c r="M23" s="106"/>
      <c r="N23" s="106"/>
      <c r="O23" s="133">
        <f t="shared" si="0"/>
        <v>0</v>
      </c>
    </row>
    <row r="24" spans="1:15" x14ac:dyDescent="0.2">
      <c r="A24" s="228">
        <v>9</v>
      </c>
      <c r="B24" s="229" t="s">
        <v>198</v>
      </c>
      <c r="C24" s="230" t="s">
        <v>178</v>
      </c>
      <c r="D24" s="240">
        <v>10</v>
      </c>
      <c r="E24" s="114"/>
      <c r="F24" s="107"/>
      <c r="G24" s="106"/>
      <c r="H24" s="106"/>
      <c r="I24" s="106"/>
      <c r="J24" s="226"/>
      <c r="K24" s="114"/>
      <c r="L24" s="106"/>
      <c r="M24" s="106"/>
      <c r="N24" s="106"/>
      <c r="O24" s="133">
        <f t="shared" si="0"/>
        <v>0</v>
      </c>
    </row>
    <row r="25" spans="1:15" ht="63.75" x14ac:dyDescent="0.2">
      <c r="A25" s="228">
        <v>10</v>
      </c>
      <c r="B25" s="231" t="s">
        <v>199</v>
      </c>
      <c r="C25" s="230" t="s">
        <v>192</v>
      </c>
      <c r="D25" s="240">
        <v>1</v>
      </c>
      <c r="E25" s="114"/>
      <c r="F25" s="107"/>
      <c r="G25" s="106"/>
      <c r="H25" s="106"/>
      <c r="I25" s="106"/>
      <c r="J25" s="226"/>
      <c r="K25" s="114"/>
      <c r="L25" s="106"/>
      <c r="M25" s="106"/>
      <c r="N25" s="106"/>
      <c r="O25" s="133">
        <f t="shared" si="0"/>
        <v>0</v>
      </c>
    </row>
    <row r="26" spans="1:15" x14ac:dyDescent="0.2">
      <c r="A26" s="228">
        <v>11</v>
      </c>
      <c r="B26" s="229" t="s">
        <v>200</v>
      </c>
      <c r="C26" s="230" t="s">
        <v>178</v>
      </c>
      <c r="D26" s="240">
        <v>7</v>
      </c>
      <c r="E26" s="114"/>
      <c r="F26" s="107"/>
      <c r="G26" s="106"/>
      <c r="H26" s="106"/>
      <c r="I26" s="106"/>
      <c r="J26" s="226"/>
      <c r="K26" s="114"/>
      <c r="L26" s="106"/>
      <c r="M26" s="106"/>
      <c r="N26" s="106"/>
      <c r="O26" s="133">
        <f t="shared" si="0"/>
        <v>0</v>
      </c>
    </row>
    <row r="27" spans="1:15" x14ac:dyDescent="0.2">
      <c r="A27" s="228">
        <v>12</v>
      </c>
      <c r="B27" s="229" t="s">
        <v>201</v>
      </c>
      <c r="C27" s="230" t="s">
        <v>178</v>
      </c>
      <c r="D27" s="240">
        <v>10</v>
      </c>
      <c r="E27" s="114"/>
      <c r="F27" s="107"/>
      <c r="G27" s="106"/>
      <c r="H27" s="106"/>
      <c r="I27" s="106"/>
      <c r="J27" s="226"/>
      <c r="K27" s="114"/>
      <c r="L27" s="106"/>
      <c r="M27" s="106"/>
      <c r="N27" s="106"/>
      <c r="O27" s="133">
        <f t="shared" si="0"/>
        <v>0</v>
      </c>
    </row>
    <row r="28" spans="1:15" x14ac:dyDescent="0.2">
      <c r="A28" s="228">
        <v>13</v>
      </c>
      <c r="B28" s="229" t="s">
        <v>202</v>
      </c>
      <c r="C28" s="230" t="s">
        <v>3</v>
      </c>
      <c r="D28" s="240">
        <v>15</v>
      </c>
      <c r="E28" s="114"/>
      <c r="F28" s="107"/>
      <c r="G28" s="106"/>
      <c r="H28" s="106"/>
      <c r="I28" s="106"/>
      <c r="J28" s="226"/>
      <c r="K28" s="114"/>
      <c r="L28" s="106"/>
      <c r="M28" s="106"/>
      <c r="N28" s="106"/>
      <c r="O28" s="133">
        <f t="shared" si="0"/>
        <v>0</v>
      </c>
    </row>
    <row r="29" spans="1:15" x14ac:dyDescent="0.2">
      <c r="A29" s="228">
        <v>14</v>
      </c>
      <c r="B29" s="229" t="s">
        <v>203</v>
      </c>
      <c r="C29" s="230" t="s">
        <v>3</v>
      </c>
      <c r="D29" s="240">
        <v>3</v>
      </c>
      <c r="E29" s="114"/>
      <c r="F29" s="107"/>
      <c r="G29" s="106"/>
      <c r="H29" s="106"/>
      <c r="I29" s="106"/>
      <c r="J29" s="226"/>
      <c r="K29" s="114"/>
      <c r="L29" s="106"/>
      <c r="M29" s="106"/>
      <c r="N29" s="106"/>
      <c r="O29" s="133">
        <f t="shared" si="0"/>
        <v>0</v>
      </c>
    </row>
    <row r="30" spans="1:15" x14ac:dyDescent="0.2">
      <c r="A30" s="228">
        <v>15</v>
      </c>
      <c r="B30" s="229" t="s">
        <v>204</v>
      </c>
      <c r="C30" s="230" t="s">
        <v>3</v>
      </c>
      <c r="D30" s="240">
        <v>307</v>
      </c>
      <c r="E30" s="114"/>
      <c r="F30" s="107"/>
      <c r="G30" s="106"/>
      <c r="H30" s="106"/>
      <c r="I30" s="106"/>
      <c r="J30" s="226"/>
      <c r="K30" s="114"/>
      <c r="L30" s="106"/>
      <c r="M30" s="106"/>
      <c r="N30" s="106"/>
      <c r="O30" s="133">
        <f t="shared" si="0"/>
        <v>0</v>
      </c>
    </row>
    <row r="31" spans="1:15" x14ac:dyDescent="0.2">
      <c r="A31" s="228">
        <v>16</v>
      </c>
      <c r="B31" s="229" t="s">
        <v>205</v>
      </c>
      <c r="C31" s="230" t="s">
        <v>3</v>
      </c>
      <c r="D31" s="240">
        <v>40</v>
      </c>
      <c r="E31" s="114"/>
      <c r="F31" s="107"/>
      <c r="G31" s="106"/>
      <c r="H31" s="106"/>
      <c r="I31" s="106"/>
      <c r="J31" s="226"/>
      <c r="K31" s="114"/>
      <c r="L31" s="106"/>
      <c r="M31" s="106"/>
      <c r="N31" s="106"/>
      <c r="O31" s="133">
        <f t="shared" si="0"/>
        <v>0</v>
      </c>
    </row>
    <row r="32" spans="1:15" x14ac:dyDescent="0.2">
      <c r="A32" s="228">
        <v>17</v>
      </c>
      <c r="B32" s="229" t="s">
        <v>206</v>
      </c>
      <c r="C32" s="230" t="s">
        <v>3</v>
      </c>
      <c r="D32" s="240">
        <v>365</v>
      </c>
      <c r="E32" s="114"/>
      <c r="F32" s="107"/>
      <c r="G32" s="106"/>
      <c r="H32" s="106"/>
      <c r="I32" s="106"/>
      <c r="J32" s="226"/>
      <c r="K32" s="114"/>
      <c r="L32" s="106"/>
      <c r="M32" s="106"/>
      <c r="N32" s="106"/>
      <c r="O32" s="133">
        <f t="shared" si="0"/>
        <v>0</v>
      </c>
    </row>
    <row r="33" spans="1:15" x14ac:dyDescent="0.2">
      <c r="A33" s="228">
        <v>18</v>
      </c>
      <c r="B33" s="229" t="s">
        <v>207</v>
      </c>
      <c r="C33" s="230" t="s">
        <v>178</v>
      </c>
      <c r="D33" s="240">
        <v>3</v>
      </c>
      <c r="E33" s="114"/>
      <c r="F33" s="107"/>
      <c r="G33" s="106"/>
      <c r="H33" s="106"/>
      <c r="I33" s="106"/>
      <c r="J33" s="226"/>
      <c r="K33" s="114"/>
      <c r="L33" s="106"/>
      <c r="M33" s="106"/>
      <c r="N33" s="106"/>
      <c r="O33" s="133">
        <f t="shared" si="0"/>
        <v>0</v>
      </c>
    </row>
    <row r="34" spans="1:15" x14ac:dyDescent="0.2">
      <c r="A34" s="228">
        <v>19</v>
      </c>
      <c r="B34" s="229" t="s">
        <v>208</v>
      </c>
      <c r="C34" s="230" t="s">
        <v>178</v>
      </c>
      <c r="D34" s="240">
        <v>3</v>
      </c>
      <c r="E34" s="114"/>
      <c r="F34" s="107"/>
      <c r="G34" s="106"/>
      <c r="H34" s="106"/>
      <c r="I34" s="106"/>
      <c r="J34" s="226"/>
      <c r="K34" s="114"/>
      <c r="L34" s="106"/>
      <c r="M34" s="106"/>
      <c r="N34" s="106"/>
      <c r="O34" s="133">
        <f t="shared" si="0"/>
        <v>0</v>
      </c>
    </row>
    <row r="35" spans="1:15" s="97" customFormat="1" x14ac:dyDescent="0.2">
      <c r="A35" s="228">
        <v>20</v>
      </c>
      <c r="B35" s="229" t="s">
        <v>209</v>
      </c>
      <c r="C35" s="230" t="s">
        <v>178</v>
      </c>
      <c r="D35" s="240">
        <v>1</v>
      </c>
      <c r="E35" s="136"/>
      <c r="F35" s="132"/>
      <c r="G35" s="132"/>
      <c r="H35" s="132"/>
      <c r="I35" s="132"/>
      <c r="J35" s="134"/>
      <c r="K35" s="136"/>
      <c r="L35" s="132"/>
      <c r="M35" s="132"/>
      <c r="N35" s="132"/>
      <c r="O35" s="134">
        <f t="shared" si="0"/>
        <v>0</v>
      </c>
    </row>
    <row r="36" spans="1:15" x14ac:dyDescent="0.2">
      <c r="A36" s="228">
        <v>21</v>
      </c>
      <c r="B36" s="229" t="s">
        <v>210</v>
      </c>
      <c r="C36" s="230" t="s">
        <v>178</v>
      </c>
      <c r="D36" s="240">
        <v>1</v>
      </c>
      <c r="E36" s="136"/>
      <c r="F36" s="132"/>
      <c r="G36" s="132"/>
      <c r="H36" s="132"/>
      <c r="I36" s="132"/>
      <c r="J36" s="134"/>
      <c r="K36" s="136"/>
      <c r="L36" s="132"/>
      <c r="M36" s="132"/>
      <c r="N36" s="132"/>
      <c r="O36" s="134">
        <f t="shared" si="0"/>
        <v>0</v>
      </c>
    </row>
    <row r="37" spans="1:15" s="97" customFormat="1" x14ac:dyDescent="0.2">
      <c r="A37" s="228">
        <v>22</v>
      </c>
      <c r="B37" s="229" t="s">
        <v>211</v>
      </c>
      <c r="C37" s="230" t="s">
        <v>178</v>
      </c>
      <c r="D37" s="240">
        <v>2</v>
      </c>
      <c r="E37" s="136"/>
      <c r="F37" s="132"/>
      <c r="G37" s="132"/>
      <c r="H37" s="132"/>
      <c r="I37" s="132"/>
      <c r="J37" s="134"/>
      <c r="K37" s="136"/>
      <c r="L37" s="132"/>
      <c r="M37" s="132"/>
      <c r="N37" s="132"/>
      <c r="O37" s="134">
        <f t="shared" ref="O37:O42" si="1">D37*J37</f>
        <v>0</v>
      </c>
    </row>
    <row r="38" spans="1:15" x14ac:dyDescent="0.2">
      <c r="A38" s="228">
        <v>23</v>
      </c>
      <c r="B38" s="229" t="s">
        <v>212</v>
      </c>
      <c r="C38" s="230" t="s">
        <v>178</v>
      </c>
      <c r="D38" s="240">
        <v>10</v>
      </c>
      <c r="E38" s="136"/>
      <c r="F38" s="132"/>
      <c r="G38" s="132"/>
      <c r="H38" s="132"/>
      <c r="I38" s="132"/>
      <c r="J38" s="134"/>
      <c r="K38" s="136"/>
      <c r="L38" s="132"/>
      <c r="M38" s="132"/>
      <c r="N38" s="132"/>
      <c r="O38" s="134">
        <f t="shared" si="1"/>
        <v>0</v>
      </c>
    </row>
    <row r="39" spans="1:15" x14ac:dyDescent="0.2">
      <c r="A39" s="228">
        <v>24</v>
      </c>
      <c r="B39" s="229" t="s">
        <v>213</v>
      </c>
      <c r="C39" s="230" t="s">
        <v>192</v>
      </c>
      <c r="D39" s="240">
        <v>1</v>
      </c>
      <c r="E39" s="136"/>
      <c r="F39" s="132"/>
      <c r="G39" s="132"/>
      <c r="H39" s="132"/>
      <c r="I39" s="132"/>
      <c r="J39" s="134"/>
      <c r="K39" s="136"/>
      <c r="L39" s="132"/>
      <c r="M39" s="132"/>
      <c r="N39" s="132"/>
      <c r="O39" s="134">
        <f t="shared" si="1"/>
        <v>0</v>
      </c>
    </row>
    <row r="40" spans="1:15" x14ac:dyDescent="0.2">
      <c r="A40" s="228">
        <v>25</v>
      </c>
      <c r="B40" s="229" t="s">
        <v>214</v>
      </c>
      <c r="C40" s="230" t="s">
        <v>179</v>
      </c>
      <c r="D40" s="240">
        <v>18.3</v>
      </c>
      <c r="E40" s="136"/>
      <c r="F40" s="132"/>
      <c r="G40" s="132"/>
      <c r="H40" s="132"/>
      <c r="I40" s="132"/>
      <c r="J40" s="134"/>
      <c r="K40" s="136"/>
      <c r="L40" s="132"/>
      <c r="M40" s="132"/>
      <c r="N40" s="132"/>
      <c r="O40" s="134">
        <f t="shared" si="1"/>
        <v>0</v>
      </c>
    </row>
    <row r="41" spans="1:15" x14ac:dyDescent="0.2">
      <c r="A41" s="228">
        <v>26</v>
      </c>
      <c r="B41" s="229" t="s">
        <v>215</v>
      </c>
      <c r="C41" s="230" t="s">
        <v>179</v>
      </c>
      <c r="D41" s="240">
        <v>1.1000000000000001</v>
      </c>
      <c r="E41" s="136"/>
      <c r="F41" s="132"/>
      <c r="G41" s="132"/>
      <c r="H41" s="132"/>
      <c r="I41" s="132"/>
      <c r="J41" s="134"/>
      <c r="K41" s="136"/>
      <c r="L41" s="132"/>
      <c r="M41" s="132"/>
      <c r="N41" s="132"/>
      <c r="O41" s="134">
        <f t="shared" si="1"/>
        <v>0</v>
      </c>
    </row>
    <row r="42" spans="1:15" x14ac:dyDescent="0.2">
      <c r="A42" s="228">
        <v>27</v>
      </c>
      <c r="B42" s="229" t="s">
        <v>216</v>
      </c>
      <c r="C42" s="230" t="s">
        <v>192</v>
      </c>
      <c r="D42" s="240">
        <v>1</v>
      </c>
      <c r="E42" s="225"/>
      <c r="F42" s="224"/>
      <c r="G42" s="224"/>
      <c r="H42" s="224"/>
      <c r="I42" s="224"/>
      <c r="J42" s="226"/>
      <c r="K42" s="115"/>
      <c r="L42" s="99"/>
      <c r="M42" s="99"/>
      <c r="N42" s="99"/>
      <c r="O42" s="135">
        <f t="shared" si="1"/>
        <v>0</v>
      </c>
    </row>
    <row r="43" spans="1:15" s="213" customFormat="1" x14ac:dyDescent="0.2">
      <c r="A43" s="232" t="s">
        <v>217</v>
      </c>
      <c r="B43" s="233"/>
      <c r="C43" s="233"/>
      <c r="D43" s="241"/>
      <c r="E43" s="241"/>
      <c r="F43" s="241"/>
      <c r="G43" s="241"/>
      <c r="H43" s="241"/>
      <c r="I43" s="241"/>
      <c r="J43" s="241"/>
      <c r="K43" s="241"/>
      <c r="L43" s="241"/>
      <c r="M43" s="241"/>
      <c r="N43" s="241"/>
      <c r="O43" s="241"/>
    </row>
    <row r="44" spans="1:15" s="213" customFormat="1" x14ac:dyDescent="0.2">
      <c r="A44" s="228">
        <v>1</v>
      </c>
      <c r="B44" s="229" t="s">
        <v>218</v>
      </c>
      <c r="C44" s="230" t="s">
        <v>178</v>
      </c>
      <c r="D44" s="240">
        <v>8</v>
      </c>
      <c r="E44" s="225"/>
      <c r="F44" s="224"/>
      <c r="G44" s="224"/>
      <c r="H44" s="224"/>
      <c r="I44" s="224"/>
      <c r="J44" s="226"/>
      <c r="K44" s="225"/>
      <c r="L44" s="224"/>
      <c r="M44" s="224"/>
      <c r="N44" s="224"/>
      <c r="O44" s="227"/>
    </row>
    <row r="45" spans="1:15" s="213" customFormat="1" x14ac:dyDescent="0.2">
      <c r="A45" s="228">
        <v>2</v>
      </c>
      <c r="B45" s="229" t="s">
        <v>219</v>
      </c>
      <c r="C45" s="230" t="s">
        <v>178</v>
      </c>
      <c r="D45" s="240">
        <v>11</v>
      </c>
      <c r="E45" s="225"/>
      <c r="F45" s="224"/>
      <c r="G45" s="224"/>
      <c r="H45" s="224"/>
      <c r="I45" s="224"/>
      <c r="J45" s="226"/>
      <c r="K45" s="225"/>
      <c r="L45" s="224"/>
      <c r="M45" s="224"/>
      <c r="N45" s="224"/>
      <c r="O45" s="227"/>
    </row>
    <row r="46" spans="1:15" s="213" customFormat="1" x14ac:dyDescent="0.2">
      <c r="A46" s="228">
        <v>3</v>
      </c>
      <c r="B46" s="229" t="s">
        <v>220</v>
      </c>
      <c r="C46" s="230" t="s">
        <v>3</v>
      </c>
      <c r="D46" s="240">
        <v>365</v>
      </c>
      <c r="E46" s="225"/>
      <c r="F46" s="224"/>
      <c r="G46" s="224"/>
      <c r="H46" s="224"/>
      <c r="I46" s="224"/>
      <c r="J46" s="226"/>
      <c r="K46" s="225"/>
      <c r="L46" s="224"/>
      <c r="M46" s="224"/>
      <c r="N46" s="224"/>
      <c r="O46" s="227"/>
    </row>
    <row r="47" spans="1:15" s="213" customFormat="1" x14ac:dyDescent="0.2">
      <c r="A47" s="228">
        <v>4</v>
      </c>
      <c r="B47" s="229" t="s">
        <v>221</v>
      </c>
      <c r="C47" s="230" t="s">
        <v>3</v>
      </c>
      <c r="D47" s="240">
        <v>350</v>
      </c>
      <c r="E47" s="225"/>
      <c r="F47" s="224"/>
      <c r="G47" s="224"/>
      <c r="H47" s="224"/>
      <c r="I47" s="224"/>
      <c r="J47" s="226"/>
      <c r="K47" s="225"/>
      <c r="L47" s="224"/>
      <c r="M47" s="224"/>
      <c r="N47" s="224"/>
      <c r="O47" s="227"/>
    </row>
    <row r="48" spans="1:15" s="213" customFormat="1" x14ac:dyDescent="0.2">
      <c r="A48" s="228">
        <v>5</v>
      </c>
      <c r="B48" s="229" t="s">
        <v>222</v>
      </c>
      <c r="C48" s="230" t="s">
        <v>3</v>
      </c>
      <c r="D48" s="240">
        <v>365</v>
      </c>
      <c r="E48" s="225"/>
      <c r="F48" s="224"/>
      <c r="G48" s="224"/>
      <c r="H48" s="224"/>
      <c r="I48" s="224"/>
      <c r="J48" s="226"/>
      <c r="K48" s="225"/>
      <c r="L48" s="224"/>
      <c r="M48" s="224"/>
      <c r="N48" s="224"/>
      <c r="O48" s="227"/>
    </row>
    <row r="49" spans="1:15" s="213" customFormat="1" x14ac:dyDescent="0.2">
      <c r="A49" s="228">
        <v>6</v>
      </c>
      <c r="B49" s="229" t="s">
        <v>223</v>
      </c>
      <c r="C49" s="230" t="s">
        <v>3</v>
      </c>
      <c r="D49" s="240">
        <v>350</v>
      </c>
      <c r="E49" s="225"/>
      <c r="F49" s="224"/>
      <c r="G49" s="224"/>
      <c r="H49" s="224"/>
      <c r="I49" s="224"/>
      <c r="J49" s="226"/>
      <c r="K49" s="225"/>
      <c r="L49" s="224"/>
      <c r="M49" s="224"/>
      <c r="N49" s="224"/>
      <c r="O49" s="227"/>
    </row>
    <row r="50" spans="1:15" s="213" customFormat="1" x14ac:dyDescent="0.2">
      <c r="A50" s="228">
        <v>7</v>
      </c>
      <c r="B50" s="229" t="s">
        <v>224</v>
      </c>
      <c r="C50" s="230" t="s">
        <v>3</v>
      </c>
      <c r="D50" s="240">
        <v>15</v>
      </c>
      <c r="E50" s="225"/>
      <c r="F50" s="224"/>
      <c r="G50" s="224"/>
      <c r="H50" s="224"/>
      <c r="I50" s="224"/>
      <c r="J50" s="226"/>
      <c r="K50" s="225"/>
      <c r="L50" s="224"/>
      <c r="M50" s="224"/>
      <c r="N50" s="224"/>
      <c r="O50" s="227"/>
    </row>
    <row r="51" spans="1:15" s="213" customFormat="1" x14ac:dyDescent="0.2">
      <c r="A51" s="228">
        <v>8</v>
      </c>
      <c r="B51" s="229" t="s">
        <v>225</v>
      </c>
      <c r="C51" s="230" t="s">
        <v>178</v>
      </c>
      <c r="D51" s="240">
        <v>23</v>
      </c>
      <c r="E51" s="225"/>
      <c r="F51" s="224"/>
      <c r="G51" s="224"/>
      <c r="H51" s="224"/>
      <c r="I51" s="224"/>
      <c r="J51" s="226"/>
      <c r="K51" s="225"/>
      <c r="L51" s="224"/>
      <c r="M51" s="224"/>
      <c r="N51" s="224"/>
      <c r="O51" s="227"/>
    </row>
    <row r="52" spans="1:15" s="213" customFormat="1" x14ac:dyDescent="0.2">
      <c r="A52" s="228">
        <v>9</v>
      </c>
      <c r="B52" s="229" t="s">
        <v>226</v>
      </c>
      <c r="C52" s="230" t="s">
        <v>192</v>
      </c>
      <c r="D52" s="240">
        <v>10</v>
      </c>
      <c r="E52" s="225"/>
      <c r="F52" s="224"/>
      <c r="G52" s="224"/>
      <c r="H52" s="224"/>
      <c r="I52" s="224"/>
      <c r="J52" s="226"/>
      <c r="K52" s="225"/>
      <c r="L52" s="224"/>
      <c r="M52" s="224"/>
      <c r="N52" s="224"/>
      <c r="O52" s="227"/>
    </row>
    <row r="53" spans="1:15" s="213" customFormat="1" x14ac:dyDescent="0.2">
      <c r="A53" s="228">
        <v>10</v>
      </c>
      <c r="B53" s="229" t="s">
        <v>227</v>
      </c>
      <c r="C53" s="230" t="s">
        <v>192</v>
      </c>
      <c r="D53" s="240">
        <v>1</v>
      </c>
      <c r="E53" s="225"/>
      <c r="F53" s="224"/>
      <c r="G53" s="224"/>
      <c r="H53" s="224"/>
      <c r="I53" s="224"/>
      <c r="J53" s="226"/>
      <c r="K53" s="225"/>
      <c r="L53" s="224"/>
      <c r="M53" s="224"/>
      <c r="N53" s="224"/>
      <c r="O53" s="227"/>
    </row>
    <row r="54" spans="1:15" s="213" customFormat="1" x14ac:dyDescent="0.2">
      <c r="A54" s="228">
        <v>11</v>
      </c>
      <c r="B54" s="229" t="s">
        <v>228</v>
      </c>
      <c r="C54" s="230" t="s">
        <v>192</v>
      </c>
      <c r="D54" s="240">
        <v>11</v>
      </c>
      <c r="E54" s="225"/>
      <c r="F54" s="224"/>
      <c r="G54" s="224"/>
      <c r="H54" s="224"/>
      <c r="I54" s="224"/>
      <c r="J54" s="226"/>
      <c r="K54" s="225"/>
      <c r="L54" s="224"/>
      <c r="M54" s="224"/>
      <c r="N54" s="224"/>
      <c r="O54" s="227"/>
    </row>
    <row r="55" spans="1:15" s="213" customFormat="1" x14ac:dyDescent="0.2">
      <c r="A55" s="228">
        <v>12</v>
      </c>
      <c r="B55" s="229" t="s">
        <v>229</v>
      </c>
      <c r="C55" s="230" t="s">
        <v>192</v>
      </c>
      <c r="D55" s="240">
        <v>18</v>
      </c>
      <c r="E55" s="225"/>
      <c r="F55" s="224"/>
      <c r="G55" s="224"/>
      <c r="H55" s="224"/>
      <c r="I55" s="224"/>
      <c r="J55" s="226"/>
      <c r="K55" s="225"/>
      <c r="L55" s="224"/>
      <c r="M55" s="224"/>
      <c r="N55" s="224"/>
      <c r="O55" s="227"/>
    </row>
    <row r="56" spans="1:15" s="213" customFormat="1" x14ac:dyDescent="0.2">
      <c r="A56" s="228">
        <v>13</v>
      </c>
      <c r="B56" s="229" t="s">
        <v>230</v>
      </c>
      <c r="C56" s="230" t="s">
        <v>3</v>
      </c>
      <c r="D56" s="240">
        <v>69</v>
      </c>
      <c r="E56" s="225"/>
      <c r="F56" s="224"/>
      <c r="G56" s="224"/>
      <c r="H56" s="224"/>
      <c r="I56" s="224"/>
      <c r="J56" s="226"/>
      <c r="K56" s="225"/>
      <c r="L56" s="224"/>
      <c r="M56" s="224"/>
      <c r="N56" s="224"/>
      <c r="O56" s="227"/>
    </row>
    <row r="57" spans="1:15" s="213" customFormat="1" x14ac:dyDescent="0.2">
      <c r="A57" s="228">
        <v>14</v>
      </c>
      <c r="B57" s="229" t="s">
        <v>231</v>
      </c>
      <c r="C57" s="230" t="s">
        <v>3</v>
      </c>
      <c r="D57" s="240">
        <v>8</v>
      </c>
      <c r="E57" s="225"/>
      <c r="F57" s="224"/>
      <c r="G57" s="224"/>
      <c r="H57" s="224"/>
      <c r="I57" s="224"/>
      <c r="J57" s="226"/>
      <c r="K57" s="225"/>
      <c r="L57" s="224"/>
      <c r="M57" s="224"/>
      <c r="N57" s="224"/>
      <c r="O57" s="227"/>
    </row>
    <row r="58" spans="1:15" s="213" customFormat="1" x14ac:dyDescent="0.2">
      <c r="A58" s="228">
        <v>15</v>
      </c>
      <c r="B58" s="229" t="s">
        <v>232</v>
      </c>
      <c r="C58" s="230" t="s">
        <v>178</v>
      </c>
      <c r="D58" s="240">
        <v>3</v>
      </c>
      <c r="E58" s="225"/>
      <c r="F58" s="224"/>
      <c r="G58" s="224"/>
      <c r="H58" s="224"/>
      <c r="I58" s="224"/>
      <c r="J58" s="226"/>
      <c r="K58" s="225"/>
      <c r="L58" s="224"/>
      <c r="M58" s="224"/>
      <c r="N58" s="224"/>
      <c r="O58" s="227"/>
    </row>
    <row r="59" spans="1:15" s="213" customFormat="1" x14ac:dyDescent="0.2">
      <c r="A59" s="228">
        <v>16</v>
      </c>
      <c r="B59" s="229" t="s">
        <v>233</v>
      </c>
      <c r="C59" s="230" t="s">
        <v>177</v>
      </c>
      <c r="D59" s="240">
        <v>11</v>
      </c>
      <c r="E59" s="225"/>
      <c r="F59" s="224"/>
      <c r="G59" s="224"/>
      <c r="H59" s="224"/>
      <c r="I59" s="224"/>
      <c r="J59" s="226"/>
      <c r="K59" s="225"/>
      <c r="L59" s="224"/>
      <c r="M59" s="224"/>
      <c r="N59" s="224"/>
      <c r="O59" s="227"/>
    </row>
    <row r="60" spans="1:15" s="213" customFormat="1" x14ac:dyDescent="0.2">
      <c r="A60" s="228">
        <v>17</v>
      </c>
      <c r="B60" s="229" t="s">
        <v>234</v>
      </c>
      <c r="C60" s="230" t="s">
        <v>178</v>
      </c>
      <c r="D60" s="240">
        <v>11</v>
      </c>
      <c r="E60" s="225"/>
      <c r="F60" s="224"/>
      <c r="G60" s="224"/>
      <c r="H60" s="224"/>
      <c r="I60" s="224"/>
      <c r="J60" s="226"/>
      <c r="K60" s="225"/>
      <c r="L60" s="224"/>
      <c r="M60" s="224"/>
      <c r="N60" s="224"/>
      <c r="O60" s="227"/>
    </row>
    <row r="61" spans="1:15" s="213" customFormat="1" x14ac:dyDescent="0.2">
      <c r="A61" s="228">
        <v>18</v>
      </c>
      <c r="B61" s="229" t="s">
        <v>235</v>
      </c>
      <c r="C61" s="230" t="s">
        <v>192</v>
      </c>
      <c r="D61" s="240">
        <v>1</v>
      </c>
      <c r="E61" s="225"/>
      <c r="F61" s="224"/>
      <c r="G61" s="224"/>
      <c r="H61" s="224"/>
      <c r="I61" s="224"/>
      <c r="J61" s="226"/>
      <c r="K61" s="225"/>
      <c r="L61" s="224"/>
      <c r="M61" s="224"/>
      <c r="N61" s="224"/>
      <c r="O61" s="227"/>
    </row>
    <row r="62" spans="1:15" s="213" customFormat="1" x14ac:dyDescent="0.2">
      <c r="A62" s="228">
        <v>19</v>
      </c>
      <c r="B62" s="229" t="s">
        <v>236</v>
      </c>
      <c r="C62" s="230" t="s">
        <v>177</v>
      </c>
      <c r="D62" s="240">
        <v>2</v>
      </c>
      <c r="E62" s="225"/>
      <c r="F62" s="224"/>
      <c r="G62" s="224"/>
      <c r="H62" s="224"/>
      <c r="I62" s="224"/>
      <c r="J62" s="226"/>
      <c r="K62" s="225"/>
      <c r="L62" s="224"/>
      <c r="M62" s="224"/>
      <c r="N62" s="224"/>
      <c r="O62" s="227"/>
    </row>
    <row r="63" spans="1:15" s="213" customFormat="1" x14ac:dyDescent="0.2">
      <c r="A63" s="228">
        <v>20</v>
      </c>
      <c r="B63" s="229" t="s">
        <v>237</v>
      </c>
      <c r="C63" s="230" t="s">
        <v>177</v>
      </c>
      <c r="D63" s="240">
        <v>5</v>
      </c>
      <c r="E63" s="225"/>
      <c r="F63" s="224"/>
      <c r="G63" s="224"/>
      <c r="H63" s="224"/>
      <c r="I63" s="224"/>
      <c r="J63" s="226"/>
      <c r="K63" s="225"/>
      <c r="L63" s="224"/>
      <c r="M63" s="224"/>
      <c r="N63" s="224"/>
      <c r="O63" s="227"/>
    </row>
    <row r="64" spans="1:15" s="213" customFormat="1" x14ac:dyDescent="0.2">
      <c r="A64" s="228">
        <v>21</v>
      </c>
      <c r="B64" s="229" t="s">
        <v>238</v>
      </c>
      <c r="C64" s="230" t="s">
        <v>177</v>
      </c>
      <c r="D64" s="240">
        <v>15</v>
      </c>
      <c r="E64" s="225"/>
      <c r="F64" s="224"/>
      <c r="G64" s="224"/>
      <c r="H64" s="224"/>
      <c r="I64" s="224"/>
      <c r="J64" s="226"/>
      <c r="K64" s="225"/>
      <c r="L64" s="224"/>
      <c r="M64" s="224"/>
      <c r="N64" s="224"/>
      <c r="O64" s="227"/>
    </row>
    <row r="65" spans="1:16" s="213" customFormat="1" x14ac:dyDescent="0.2">
      <c r="A65" s="228">
        <v>22</v>
      </c>
      <c r="B65" s="229" t="s">
        <v>239</v>
      </c>
      <c r="C65" s="230" t="s">
        <v>3</v>
      </c>
      <c r="D65" s="240">
        <v>365</v>
      </c>
      <c r="E65" s="225"/>
      <c r="F65" s="224"/>
      <c r="G65" s="224"/>
      <c r="H65" s="224"/>
      <c r="I65" s="224"/>
      <c r="J65" s="226"/>
      <c r="K65" s="225"/>
      <c r="L65" s="224"/>
      <c r="M65" s="224"/>
      <c r="N65" s="224"/>
      <c r="O65" s="227"/>
    </row>
    <row r="66" spans="1:16" s="213" customFormat="1" x14ac:dyDescent="0.2">
      <c r="A66" s="228">
        <v>23</v>
      </c>
      <c r="B66" s="229" t="s">
        <v>240</v>
      </c>
      <c r="C66" s="230" t="s">
        <v>3</v>
      </c>
      <c r="D66" s="240">
        <v>365</v>
      </c>
      <c r="E66" s="225"/>
      <c r="F66" s="224"/>
      <c r="G66" s="224"/>
      <c r="H66" s="224"/>
      <c r="I66" s="224"/>
      <c r="J66" s="226"/>
      <c r="K66" s="225"/>
      <c r="L66" s="224"/>
      <c r="M66" s="224"/>
      <c r="N66" s="224"/>
      <c r="O66" s="227"/>
    </row>
    <row r="67" spans="1:16" s="213" customFormat="1" x14ac:dyDescent="0.2">
      <c r="A67" s="228">
        <v>24</v>
      </c>
      <c r="B67" s="229" t="s">
        <v>241</v>
      </c>
      <c r="C67" s="230" t="s">
        <v>242</v>
      </c>
      <c r="D67" s="240">
        <v>1</v>
      </c>
      <c r="E67" s="225"/>
      <c r="F67" s="224"/>
      <c r="G67" s="224"/>
      <c r="H67" s="224"/>
      <c r="I67" s="224"/>
      <c r="J67" s="226"/>
      <c r="K67" s="225"/>
      <c r="L67" s="224"/>
      <c r="M67" s="224"/>
      <c r="N67" s="224"/>
      <c r="O67" s="227"/>
    </row>
    <row r="68" spans="1:16" x14ac:dyDescent="0.2">
      <c r="A68" s="228">
        <v>25</v>
      </c>
      <c r="B68" s="229" t="s">
        <v>243</v>
      </c>
      <c r="C68" s="230" t="s">
        <v>242</v>
      </c>
      <c r="D68" s="240">
        <v>1</v>
      </c>
      <c r="E68" s="225"/>
      <c r="F68" s="224"/>
      <c r="G68" s="224"/>
      <c r="H68" s="224"/>
      <c r="I68" s="224"/>
      <c r="J68" s="120"/>
      <c r="K68" s="115"/>
      <c r="L68" s="99"/>
      <c r="M68" s="99"/>
      <c r="N68" s="99"/>
      <c r="O68" s="133">
        <f t="shared" ref="O68:O78" si="2">D68*J68</f>
        <v>0</v>
      </c>
    </row>
    <row r="69" spans="1:16" x14ac:dyDescent="0.2">
      <c r="A69" s="228">
        <v>26</v>
      </c>
      <c r="B69" s="229" t="s">
        <v>244</v>
      </c>
      <c r="C69" s="230" t="s">
        <v>242</v>
      </c>
      <c r="D69" s="240">
        <v>1</v>
      </c>
      <c r="E69" s="225"/>
      <c r="F69" s="224"/>
      <c r="G69" s="224"/>
      <c r="H69" s="224"/>
      <c r="I69" s="224"/>
      <c r="J69" s="226"/>
      <c r="K69" s="115"/>
      <c r="L69" s="99"/>
      <c r="M69" s="99"/>
      <c r="N69" s="99"/>
      <c r="O69" s="133">
        <f t="shared" si="2"/>
        <v>0</v>
      </c>
    </row>
    <row r="70" spans="1:16" x14ac:dyDescent="0.2">
      <c r="A70" s="228">
        <v>27</v>
      </c>
      <c r="B70" s="229" t="s">
        <v>245</v>
      </c>
      <c r="C70" s="230" t="s">
        <v>242</v>
      </c>
      <c r="D70" s="240">
        <v>1</v>
      </c>
      <c r="E70" s="225"/>
      <c r="F70" s="224"/>
      <c r="G70" s="224"/>
      <c r="H70" s="224"/>
      <c r="I70" s="224"/>
      <c r="J70" s="226"/>
      <c r="K70" s="115"/>
      <c r="L70" s="99"/>
      <c r="M70" s="99"/>
      <c r="N70" s="99"/>
      <c r="O70" s="133">
        <f t="shared" si="2"/>
        <v>0</v>
      </c>
    </row>
    <row r="71" spans="1:16" x14ac:dyDescent="0.2">
      <c r="A71" s="234" t="s">
        <v>246</v>
      </c>
      <c r="B71" s="235"/>
      <c r="C71" s="235"/>
      <c r="D71" s="242"/>
      <c r="E71" s="242"/>
      <c r="F71" s="242"/>
      <c r="G71" s="242"/>
      <c r="H71" s="242"/>
      <c r="I71" s="242"/>
      <c r="J71" s="242"/>
      <c r="K71" s="242"/>
      <c r="L71" s="242"/>
      <c r="M71" s="242"/>
      <c r="N71" s="242"/>
      <c r="O71" s="242"/>
    </row>
    <row r="72" spans="1:16" x14ac:dyDescent="0.2">
      <c r="A72" s="228">
        <v>28</v>
      </c>
      <c r="B72" s="229" t="s">
        <v>247</v>
      </c>
      <c r="C72" s="230" t="s">
        <v>192</v>
      </c>
      <c r="D72" s="240">
        <v>7</v>
      </c>
      <c r="E72" s="225"/>
      <c r="F72" s="224"/>
      <c r="G72" s="224"/>
      <c r="H72" s="224"/>
      <c r="I72" s="224"/>
      <c r="J72" s="226"/>
      <c r="K72" s="115"/>
      <c r="L72" s="99"/>
      <c r="M72" s="99"/>
      <c r="N72" s="99"/>
      <c r="O72" s="133">
        <f t="shared" si="2"/>
        <v>0</v>
      </c>
    </row>
    <row r="73" spans="1:16" x14ac:dyDescent="0.2">
      <c r="A73" s="228">
        <v>29</v>
      </c>
      <c r="B73" s="229" t="s">
        <v>248</v>
      </c>
      <c r="C73" s="230" t="s">
        <v>192</v>
      </c>
      <c r="D73" s="240">
        <v>14</v>
      </c>
      <c r="E73" s="225"/>
      <c r="F73" s="224"/>
      <c r="G73" s="224"/>
      <c r="H73" s="224"/>
      <c r="I73" s="224"/>
      <c r="J73" s="226"/>
      <c r="K73" s="115"/>
      <c r="L73" s="99"/>
      <c r="M73" s="99"/>
      <c r="N73" s="99"/>
      <c r="O73" s="133">
        <f t="shared" si="2"/>
        <v>0</v>
      </c>
    </row>
    <row r="74" spans="1:16" x14ac:dyDescent="0.2">
      <c r="A74" s="228">
        <v>30</v>
      </c>
      <c r="B74" s="229" t="s">
        <v>249</v>
      </c>
      <c r="C74" s="230" t="s">
        <v>3</v>
      </c>
      <c r="D74" s="240">
        <v>36</v>
      </c>
      <c r="E74" s="225"/>
      <c r="F74" s="224"/>
      <c r="G74" s="224"/>
      <c r="H74" s="224"/>
      <c r="I74" s="224"/>
      <c r="J74" s="226"/>
      <c r="K74" s="115"/>
      <c r="L74" s="99"/>
      <c r="M74" s="99"/>
      <c r="N74" s="99"/>
      <c r="O74" s="133">
        <f t="shared" si="2"/>
        <v>0</v>
      </c>
    </row>
    <row r="75" spans="1:16" x14ac:dyDescent="0.2">
      <c r="A75" s="228">
        <v>31</v>
      </c>
      <c r="B75" s="229" t="s">
        <v>250</v>
      </c>
      <c r="C75" s="230" t="s">
        <v>192</v>
      </c>
      <c r="D75" s="240">
        <v>1</v>
      </c>
      <c r="E75" s="225"/>
      <c r="F75" s="224"/>
      <c r="G75" s="224"/>
      <c r="H75" s="224"/>
      <c r="I75" s="224"/>
      <c r="J75" s="226"/>
      <c r="K75" s="115"/>
      <c r="L75" s="99"/>
      <c r="M75" s="99"/>
      <c r="N75" s="99"/>
      <c r="O75" s="133">
        <f t="shared" si="2"/>
        <v>0</v>
      </c>
    </row>
    <row r="76" spans="1:16" x14ac:dyDescent="0.2">
      <c r="A76" s="228">
        <v>32</v>
      </c>
      <c r="B76" s="229" t="s">
        <v>251</v>
      </c>
      <c r="C76" s="230" t="s">
        <v>3</v>
      </c>
      <c r="D76" s="240">
        <v>294</v>
      </c>
      <c r="E76" s="225"/>
      <c r="F76" s="224"/>
      <c r="G76" s="224"/>
      <c r="H76" s="224"/>
      <c r="I76" s="224"/>
      <c r="J76" s="226"/>
      <c r="K76" s="115"/>
      <c r="L76" s="99"/>
      <c r="M76" s="99"/>
      <c r="N76" s="99"/>
      <c r="O76" s="133">
        <f t="shared" si="2"/>
        <v>0</v>
      </c>
    </row>
    <row r="77" spans="1:16" x14ac:dyDescent="0.2">
      <c r="A77" s="228">
        <v>33</v>
      </c>
      <c r="B77" s="229" t="s">
        <v>252</v>
      </c>
      <c r="C77" s="230" t="s">
        <v>177</v>
      </c>
      <c r="D77" s="240">
        <v>11</v>
      </c>
      <c r="E77" s="225"/>
      <c r="F77" s="224"/>
      <c r="G77" s="224"/>
      <c r="H77" s="224"/>
      <c r="I77" s="224"/>
      <c r="J77" s="226"/>
      <c r="K77" s="115"/>
      <c r="L77" s="99"/>
      <c r="M77" s="99"/>
      <c r="N77" s="99"/>
      <c r="O77" s="133">
        <f t="shared" si="2"/>
        <v>0</v>
      </c>
    </row>
    <row r="78" spans="1:16" ht="13.5" thickBot="1" x14ac:dyDescent="0.25">
      <c r="A78" s="243">
        <v>34</v>
      </c>
      <c r="B78" s="244" t="s">
        <v>253</v>
      </c>
      <c r="C78" s="245" t="s">
        <v>177</v>
      </c>
      <c r="D78" s="246">
        <v>2</v>
      </c>
      <c r="E78" s="247"/>
      <c r="F78" s="248"/>
      <c r="G78" s="248"/>
      <c r="H78" s="248"/>
      <c r="I78" s="248"/>
      <c r="J78" s="249"/>
      <c r="K78" s="250"/>
      <c r="L78" s="251"/>
      <c r="M78" s="251"/>
      <c r="N78" s="251"/>
      <c r="O78" s="202">
        <f t="shared" si="2"/>
        <v>0</v>
      </c>
    </row>
    <row r="79" spans="1:16" ht="13.5" thickBot="1" x14ac:dyDescent="0.25">
      <c r="A79" s="100"/>
      <c r="B79" s="101"/>
      <c r="C79" s="295" t="s">
        <v>41</v>
      </c>
      <c r="D79" s="295"/>
      <c r="E79" s="295"/>
      <c r="F79" s="295"/>
      <c r="G79" s="295"/>
      <c r="H79" s="295"/>
      <c r="I79" s="295"/>
      <c r="J79" s="295"/>
      <c r="K79" s="205"/>
      <c r="L79" s="206"/>
      <c r="M79" s="206"/>
      <c r="N79" s="206"/>
      <c r="O79" s="207"/>
      <c r="P79" s="16"/>
    </row>
    <row r="80" spans="1:16" x14ac:dyDescent="0.2">
      <c r="A80" s="27"/>
      <c r="B80" s="28"/>
      <c r="C80" s="1"/>
      <c r="D80" s="27"/>
      <c r="E80" s="16"/>
      <c r="F80" s="16"/>
      <c r="G80" s="16"/>
      <c r="H80" s="16"/>
      <c r="I80" s="16"/>
      <c r="J80" s="39"/>
      <c r="K80" s="16"/>
      <c r="L80" s="16"/>
      <c r="M80" s="16"/>
      <c r="N80" s="16"/>
      <c r="O80" s="29"/>
      <c r="P80" s="16"/>
    </row>
    <row r="81" spans="1:15" x14ac:dyDescent="0.2">
      <c r="A81" s="27"/>
      <c r="B81" s="7"/>
      <c r="C81" s="42"/>
      <c r="D81" s="27"/>
      <c r="E81" s="16"/>
      <c r="F81" s="16"/>
      <c r="G81" s="16"/>
      <c r="H81" s="16"/>
      <c r="I81" s="16"/>
      <c r="J81" s="39"/>
      <c r="K81" s="16"/>
      <c r="L81" s="16"/>
      <c r="M81" s="16"/>
      <c r="N81" s="16"/>
      <c r="O81" s="30"/>
    </row>
    <row r="82" spans="1:15" x14ac:dyDescent="0.2">
      <c r="A82" s="27"/>
      <c r="B82" s="28"/>
      <c r="C82" s="1"/>
      <c r="D82" s="43"/>
      <c r="E82" s="8"/>
      <c r="F82" s="8"/>
      <c r="G82" s="16"/>
      <c r="H82" s="16"/>
      <c r="I82" s="8"/>
      <c r="J82" s="40"/>
      <c r="K82" s="17"/>
      <c r="L82" s="17"/>
      <c r="M82" s="17"/>
      <c r="N82" s="17"/>
      <c r="O82" s="31"/>
    </row>
    <row r="83" spans="1:15" x14ac:dyDescent="0.2">
      <c r="A83" s="27"/>
      <c r="B83" s="28"/>
      <c r="C83" s="1"/>
      <c r="D83" s="27"/>
      <c r="E83" s="16"/>
      <c r="F83" s="16"/>
      <c r="G83" s="16"/>
      <c r="H83" s="16"/>
      <c r="I83" s="16"/>
      <c r="J83" s="39"/>
      <c r="K83" s="16"/>
      <c r="L83" s="16"/>
      <c r="M83" s="16"/>
      <c r="N83" s="16"/>
      <c r="O83" s="29"/>
    </row>
    <row r="84" spans="1:15" x14ac:dyDescent="0.2">
      <c r="A84" s="27"/>
      <c r="B84" s="28"/>
      <c r="C84" s="1"/>
      <c r="D84" s="27"/>
      <c r="E84" s="16"/>
      <c r="F84" s="16"/>
      <c r="G84" s="16"/>
      <c r="H84" s="16"/>
      <c r="I84" s="16"/>
      <c r="J84" s="39"/>
      <c r="K84" s="16"/>
      <c r="L84" s="16"/>
      <c r="M84" s="16"/>
      <c r="N84" s="16"/>
      <c r="O84" s="29"/>
    </row>
    <row r="85" spans="1:15" x14ac:dyDescent="0.2">
      <c r="C85" s="9"/>
      <c r="F85" s="7"/>
      <c r="G85" s="16"/>
      <c r="H85" s="16"/>
      <c r="I85" s="8"/>
      <c r="J85" s="40"/>
      <c r="K85" s="17"/>
      <c r="L85" s="17"/>
      <c r="M85" s="17"/>
      <c r="N85" s="17"/>
      <c r="O85" s="31"/>
    </row>
    <row r="86" spans="1:15" x14ac:dyDescent="0.2">
      <c r="A86" s="23" t="s">
        <v>9</v>
      </c>
      <c r="B86" s="23"/>
      <c r="C86" s="25"/>
      <c r="D86" s="24"/>
      <c r="E86" s="23"/>
      <c r="F86" s="23"/>
      <c r="G86" s="16"/>
      <c r="H86" s="16"/>
      <c r="I86" s="16"/>
      <c r="J86" s="39"/>
      <c r="K86" s="16"/>
      <c r="L86" s="16"/>
      <c r="M86" s="16"/>
      <c r="N86" s="16"/>
      <c r="O86" s="7"/>
    </row>
    <row r="87" spans="1:15" ht="13.5" x14ac:dyDescent="0.25">
      <c r="A87" s="8"/>
      <c r="C87" s="9"/>
      <c r="D87" s="87" t="s">
        <v>25</v>
      </c>
      <c r="G87" s="16"/>
      <c r="H87" s="16"/>
      <c r="I87" s="16"/>
      <c r="J87" s="39"/>
      <c r="K87" s="16"/>
      <c r="L87" s="16"/>
      <c r="M87" s="16"/>
      <c r="N87" s="16"/>
      <c r="O87" s="16"/>
    </row>
    <row r="88" spans="1:15" ht="15.75" x14ac:dyDescent="0.25">
      <c r="A88" s="26"/>
      <c r="B88" s="21"/>
      <c r="C88" s="21"/>
      <c r="D88" s="21"/>
      <c r="E88" s="21"/>
      <c r="F88" s="22"/>
      <c r="G88" s="16"/>
      <c r="H88" s="16"/>
      <c r="I88" s="16"/>
      <c r="J88" s="39"/>
      <c r="K88" s="16"/>
      <c r="L88" s="16"/>
      <c r="M88" s="16"/>
      <c r="N88" s="16"/>
      <c r="O88" s="16"/>
    </row>
    <row r="90" spans="1:15" x14ac:dyDescent="0.2">
      <c r="A90" s="23" t="s">
        <v>42</v>
      </c>
      <c r="B90" s="23"/>
      <c r="C90" s="25"/>
      <c r="D90" s="24"/>
      <c r="E90" s="23"/>
      <c r="F90" s="23"/>
    </row>
    <row r="91" spans="1:15" ht="13.5" x14ac:dyDescent="0.25">
      <c r="A91" s="8"/>
      <c r="C91" s="9"/>
      <c r="D91" s="87" t="s">
        <v>43</v>
      </c>
    </row>
    <row r="95" spans="1:15" ht="15.75" x14ac:dyDescent="0.25">
      <c r="A95" s="138" t="s">
        <v>50</v>
      </c>
      <c r="B95" s="139"/>
      <c r="C95" s="139"/>
      <c r="D95" s="139"/>
    </row>
    <row r="96" spans="1:15" ht="12.75" customHeight="1" x14ac:dyDescent="0.2">
      <c r="A96" s="271" t="s">
        <v>51</v>
      </c>
      <c r="B96" s="271"/>
      <c r="C96" s="271"/>
      <c r="D96" s="271"/>
    </row>
    <row r="97" spans="1:4" ht="12.75" customHeight="1" x14ac:dyDescent="0.2">
      <c r="A97" s="271" t="s">
        <v>52</v>
      </c>
      <c r="B97" s="271"/>
      <c r="C97" s="271"/>
      <c r="D97" s="271"/>
    </row>
    <row r="98" spans="1:4" ht="12.75" customHeight="1" x14ac:dyDescent="0.2">
      <c r="A98" s="276" t="s">
        <v>53</v>
      </c>
      <c r="B98" s="276"/>
      <c r="C98" s="276"/>
      <c r="D98" s="276"/>
    </row>
    <row r="99" spans="1:4" x14ac:dyDescent="0.2">
      <c r="A99" s="140" t="s">
        <v>54</v>
      </c>
      <c r="B99" s="139"/>
      <c r="C99" s="139"/>
      <c r="D99" s="139"/>
    </row>
    <row r="100" spans="1:4" ht="15" x14ac:dyDescent="0.25">
      <c r="A100" s="140" t="s">
        <v>55</v>
      </c>
      <c r="B100" s="141"/>
      <c r="C100" s="142"/>
      <c r="D100" s="142"/>
    </row>
    <row r="101" spans="1:4" ht="15" x14ac:dyDescent="0.25">
      <c r="A101" s="140" t="s">
        <v>56</v>
      </c>
      <c r="B101" s="141"/>
      <c r="C101" s="142"/>
      <c r="D101" s="142"/>
    </row>
    <row r="102" spans="1:4" ht="15" x14ac:dyDescent="0.25">
      <c r="A102" s="140" t="s">
        <v>57</v>
      </c>
      <c r="B102" s="141"/>
      <c r="C102" s="142"/>
      <c r="D102" s="142"/>
    </row>
    <row r="103" spans="1:4" ht="12.75" customHeight="1" x14ac:dyDescent="0.2">
      <c r="A103" s="275" t="s">
        <v>59</v>
      </c>
      <c r="B103" s="275"/>
      <c r="C103" s="275"/>
      <c r="D103" s="275"/>
    </row>
    <row r="104" spans="1:4" ht="12.75" customHeight="1" x14ac:dyDescent="0.2">
      <c r="A104" s="275"/>
      <c r="B104" s="275"/>
      <c r="C104" s="275"/>
      <c r="D104" s="275"/>
    </row>
  </sheetData>
  <mergeCells count="18">
    <mergeCell ref="A96:D96"/>
    <mergeCell ref="A97:D97"/>
    <mergeCell ref="A98:D98"/>
    <mergeCell ref="A103:D104"/>
    <mergeCell ref="A10:D10"/>
    <mergeCell ref="B13:B14"/>
    <mergeCell ref="C13:C14"/>
    <mergeCell ref="C79:J79"/>
    <mergeCell ref="E13:J13"/>
    <mergeCell ref="K13:O13"/>
    <mergeCell ref="A13:A14"/>
    <mergeCell ref="D13:D14"/>
    <mergeCell ref="A1:O1"/>
    <mergeCell ref="A4:C4"/>
    <mergeCell ref="A7:B7"/>
    <mergeCell ref="A8:B8"/>
    <mergeCell ref="A2:O2"/>
    <mergeCell ref="A5:E5"/>
  </mergeCells>
  <pageMargins left="0.51181102362204722" right="0.51181102362204722" top="0.94488188976377963" bottom="0.35433070866141736" header="0.31496062992125984" footer="0.31496062992125984"/>
  <pageSetup paperSize="9" scale="70" fitToHeight="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showZeros="0" tabSelected="1" zoomScaleNormal="100" zoomScaleSheetLayoutView="85" workbookViewId="0">
      <selection activeCell="M10" sqref="M10"/>
    </sheetView>
  </sheetViews>
  <sheetFormatPr defaultRowHeight="12.75" x14ac:dyDescent="0.2"/>
  <cols>
    <col min="1" max="1" width="7.5703125" style="15" customWidth="1"/>
    <col min="2" max="2" width="14.5703125" style="15" bestFit="1" customWidth="1"/>
    <col min="3" max="3" width="52.7109375" style="15" customWidth="1"/>
    <col min="4" max="4" width="9.85546875" style="15" customWidth="1"/>
    <col min="5" max="7" width="9.140625" style="15" customWidth="1"/>
    <col min="8" max="8" width="9.140625" style="38" customWidth="1"/>
    <col min="9" max="12" width="9.140625" style="15" customWidth="1"/>
    <col min="13" max="13" width="10.7109375" style="15" customWidth="1"/>
    <col min="14" max="16384" width="9.140625" style="15"/>
  </cols>
  <sheetData>
    <row r="1" spans="1:13" s="16" customFormat="1" ht="20.100000000000001" customHeight="1" x14ac:dyDescent="0.2">
      <c r="A1" s="296" t="s">
        <v>256</v>
      </c>
      <c r="B1" s="296"/>
      <c r="C1" s="296"/>
      <c r="D1" s="296"/>
      <c r="E1" s="296"/>
      <c r="F1" s="296"/>
      <c r="G1" s="296"/>
      <c r="H1" s="44"/>
      <c r="I1" s="44"/>
      <c r="J1" s="44"/>
      <c r="K1" s="44"/>
      <c r="L1" s="44"/>
      <c r="M1" s="44"/>
    </row>
    <row r="2" spans="1:13" s="16" customFormat="1" ht="15.75" customHeight="1" x14ac:dyDescent="0.25">
      <c r="A2" s="32"/>
      <c r="B2" s="35"/>
      <c r="C2" s="34"/>
      <c r="D2" s="34"/>
      <c r="E2" s="34"/>
      <c r="F2" s="33"/>
      <c r="G2" s="33"/>
      <c r="H2" s="36"/>
      <c r="I2" s="33"/>
      <c r="J2" s="33"/>
      <c r="K2" s="33"/>
      <c r="L2" s="2"/>
      <c r="M2" s="2"/>
    </row>
    <row r="3" spans="1:13" s="41" customFormat="1" ht="17.25" x14ac:dyDescent="0.3">
      <c r="A3" s="270" t="s">
        <v>19</v>
      </c>
      <c r="B3" s="270"/>
      <c r="C3" s="270"/>
      <c r="D3" s="270"/>
    </row>
    <row r="4" spans="1:13" s="46" customFormat="1" ht="36.75" customHeight="1" x14ac:dyDescent="0.3">
      <c r="A4" s="272" t="s">
        <v>186</v>
      </c>
      <c r="B4" s="272"/>
      <c r="C4" s="272"/>
      <c r="D4" s="272"/>
      <c r="E4" s="272"/>
    </row>
    <row r="5" spans="1:13" s="46" customFormat="1" ht="17.25" x14ac:dyDescent="0.3">
      <c r="A5" s="220" t="s">
        <v>185</v>
      </c>
      <c r="B5" s="221"/>
      <c r="C5" s="222"/>
      <c r="D5" s="148"/>
      <c r="E5" s="222"/>
    </row>
    <row r="6" spans="1:13" s="46" customFormat="1" ht="17.25" x14ac:dyDescent="0.3">
      <c r="A6" s="270" t="s">
        <v>48</v>
      </c>
      <c r="B6" s="270"/>
      <c r="C6" s="270"/>
      <c r="D6" s="50"/>
    </row>
    <row r="7" spans="1:13" s="46" customFormat="1" ht="17.25" x14ac:dyDescent="0.3">
      <c r="A7" s="270" t="s">
        <v>46</v>
      </c>
      <c r="B7" s="270"/>
      <c r="C7" s="270"/>
      <c r="D7" s="52"/>
    </row>
    <row r="8" spans="1:13" ht="16.5" x14ac:dyDescent="0.3">
      <c r="A8" s="5"/>
      <c r="B8" s="4"/>
      <c r="C8" s="18"/>
      <c r="D8" s="4"/>
      <c r="E8" s="6"/>
      <c r="F8" s="3"/>
      <c r="G8" s="2"/>
      <c r="H8" s="37"/>
      <c r="I8" s="2"/>
      <c r="J8" s="2"/>
    </row>
    <row r="9" spans="1:13" ht="13.5" thickBot="1" x14ac:dyDescent="0.25">
      <c r="A9" s="19" t="s">
        <v>188</v>
      </c>
      <c r="H9" s="15"/>
    </row>
    <row r="10" spans="1:13" ht="38.25" x14ac:dyDescent="0.2">
      <c r="A10" s="53" t="s">
        <v>4</v>
      </c>
      <c r="B10" s="54" t="s">
        <v>20</v>
      </c>
      <c r="C10" s="54" t="s">
        <v>39</v>
      </c>
      <c r="D10" s="55" t="s">
        <v>40</v>
      </c>
      <c r="H10" s="15"/>
    </row>
    <row r="11" spans="1:13" ht="13.5" thickBot="1" x14ac:dyDescent="0.25">
      <c r="A11" s="56">
        <v>1</v>
      </c>
      <c r="B11" s="57">
        <v>2</v>
      </c>
      <c r="C11" s="57">
        <v>3</v>
      </c>
      <c r="D11" s="58">
        <v>4</v>
      </c>
      <c r="H11" s="15"/>
    </row>
    <row r="12" spans="1:13" ht="16.5" x14ac:dyDescent="0.2">
      <c r="A12" s="59"/>
      <c r="B12" s="60"/>
      <c r="C12" s="61"/>
      <c r="D12" s="62"/>
      <c r="H12" s="15"/>
    </row>
    <row r="13" spans="1:13" ht="16.5" x14ac:dyDescent="0.2">
      <c r="A13" s="63">
        <v>1</v>
      </c>
      <c r="B13" s="64" t="s">
        <v>28</v>
      </c>
      <c r="C13" s="88" t="s">
        <v>27</v>
      </c>
      <c r="D13" s="137">
        <f>'1 TS'!Q55</f>
        <v>0</v>
      </c>
      <c r="H13" s="15"/>
    </row>
    <row r="14" spans="1:13" ht="16.5" x14ac:dyDescent="0.2">
      <c r="A14" s="63">
        <v>2</v>
      </c>
      <c r="B14" s="64" t="s">
        <v>29</v>
      </c>
      <c r="C14" s="93" t="s">
        <v>30</v>
      </c>
      <c r="D14" s="96">
        <f>'2 ELT'!O79</f>
        <v>0</v>
      </c>
      <c r="H14" s="15"/>
    </row>
    <row r="15" spans="1:13" ht="16.5" x14ac:dyDescent="0.2">
      <c r="A15" s="65"/>
      <c r="B15" s="66"/>
      <c r="C15" s="67"/>
      <c r="D15" s="68"/>
      <c r="H15" s="15"/>
    </row>
    <row r="16" spans="1:13" ht="16.5" x14ac:dyDescent="0.2">
      <c r="A16" s="69"/>
      <c r="B16" s="70"/>
      <c r="C16" s="71" t="s">
        <v>21</v>
      </c>
      <c r="D16" s="89">
        <f>SUM(D13:D15)</f>
        <v>0</v>
      </c>
      <c r="H16" s="15"/>
    </row>
    <row r="17" spans="1:8" ht="16.5" x14ac:dyDescent="0.2">
      <c r="A17" s="72"/>
      <c r="B17" s="66"/>
      <c r="C17" s="73" t="s">
        <v>49</v>
      </c>
      <c r="D17" s="90">
        <f>D16*0.05</f>
        <v>0</v>
      </c>
      <c r="H17" s="15"/>
    </row>
    <row r="18" spans="1:8" ht="16.5" x14ac:dyDescent="0.2">
      <c r="A18" s="74"/>
      <c r="B18" s="75"/>
      <c r="C18" s="71" t="s">
        <v>22</v>
      </c>
      <c r="D18" s="89">
        <f>D16+D17</f>
        <v>0</v>
      </c>
      <c r="H18" s="15"/>
    </row>
    <row r="19" spans="1:8" ht="33" x14ac:dyDescent="0.2">
      <c r="A19" s="76"/>
      <c r="B19" s="77"/>
      <c r="C19" s="78" t="s">
        <v>23</v>
      </c>
      <c r="D19" s="91">
        <f>ROUND(D18*0.21,2)</f>
        <v>0</v>
      </c>
      <c r="H19" s="15"/>
    </row>
    <row r="20" spans="1:8" ht="16.5" x14ac:dyDescent="0.2">
      <c r="A20" s="76"/>
      <c r="B20" s="77"/>
      <c r="C20" s="79"/>
      <c r="D20" s="92"/>
      <c r="H20" s="15"/>
    </row>
    <row r="21" spans="1:8" ht="17.25" thickBot="1" x14ac:dyDescent="0.25">
      <c r="A21" s="80"/>
      <c r="B21" s="81"/>
      <c r="C21" s="82" t="s">
        <v>24</v>
      </c>
      <c r="D21" s="98">
        <f>SUM(D18:D20)</f>
        <v>0</v>
      </c>
      <c r="H21" s="15"/>
    </row>
    <row r="22" spans="1:8" x14ac:dyDescent="0.2">
      <c r="A22" s="83"/>
      <c r="B22" s="83"/>
      <c r="C22" s="84"/>
      <c r="D22" s="85"/>
      <c r="H22" s="15"/>
    </row>
    <row r="23" spans="1:8" x14ac:dyDescent="0.2">
      <c r="B23" s="83"/>
      <c r="C23" s="86"/>
      <c r="H23" s="15"/>
    </row>
    <row r="24" spans="1:8" x14ac:dyDescent="0.2">
      <c r="A24" s="23" t="s">
        <v>9</v>
      </c>
      <c r="B24" s="23"/>
      <c r="C24" s="23"/>
      <c r="D24" s="25"/>
      <c r="E24" s="24"/>
      <c r="F24" s="23"/>
      <c r="G24" s="23"/>
    </row>
    <row r="25" spans="1:8" ht="13.5" x14ac:dyDescent="0.25">
      <c r="A25" s="8"/>
      <c r="D25" s="9"/>
      <c r="E25" s="87" t="s">
        <v>25</v>
      </c>
    </row>
    <row r="26" spans="1:8" ht="15.75" x14ac:dyDescent="0.25">
      <c r="A26" s="26"/>
      <c r="B26" s="21"/>
      <c r="C26" s="21"/>
      <c r="D26" s="21"/>
      <c r="E26" s="21"/>
      <c r="F26" s="21"/>
      <c r="G26" s="22"/>
    </row>
    <row r="28" spans="1:8" x14ac:dyDescent="0.2">
      <c r="A28" s="23" t="s">
        <v>42</v>
      </c>
      <c r="B28" s="23"/>
      <c r="C28" s="23"/>
      <c r="D28" s="25"/>
      <c r="E28" s="24"/>
      <c r="F28" s="23"/>
      <c r="G28" s="23"/>
    </row>
    <row r="29" spans="1:8" ht="13.5" x14ac:dyDescent="0.25">
      <c r="A29" s="8"/>
      <c r="D29" s="9"/>
      <c r="E29" s="87" t="s">
        <v>43</v>
      </c>
    </row>
  </sheetData>
  <mergeCells count="5">
    <mergeCell ref="A3:D3"/>
    <mergeCell ref="A6:C6"/>
    <mergeCell ref="A7:C7"/>
    <mergeCell ref="A1:G1"/>
    <mergeCell ref="A4:E4"/>
  </mergeCells>
  <pageMargins left="1.07" right="0.51181102362204722" top="0.94488188976377963" bottom="0.35433070866141736" header="0.31496062992125984" footer="0.31496062992125984"/>
  <pageSetup paperSize="9" fitToHeight="1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 TS</vt:lpstr>
      <vt:lpstr>2 ELT</vt:lpstr>
      <vt:lpstr>koptāme</vt:lpstr>
      <vt:lpstr>'1 TS'!Print_Area</vt:lpstr>
      <vt:lpstr>'2 ELT'!Print_Area</vt:lpstr>
      <vt:lpstr>koptāme!Print_Area</vt:lpstr>
      <vt:lpstr>'1 TS'!Print_Titles</vt:lpstr>
      <vt:lpstr>'2 ELT'!Print_Titles</vt:lpstr>
      <vt:lpstr>koptāme!Print_Titles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Līga Blate</cp:lastModifiedBy>
  <cp:lastPrinted>2017-09-25T11:23:00Z</cp:lastPrinted>
  <dcterms:created xsi:type="dcterms:W3CDTF">2011-09-07T11:49:58Z</dcterms:created>
  <dcterms:modified xsi:type="dcterms:W3CDTF">2018-06-29T08:46:53Z</dcterms:modified>
</cp:coreProperties>
</file>