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C:\Users\vija.milbrete\Desktop\6_03.02.2022_A\"/>
    </mc:Choice>
  </mc:AlternateContent>
  <xr:revisionPtr revIDLastSave="0" documentId="8_{9A978B1A-DCA3-465C-9F58-8E0401BD750D}" xr6:coauthVersionLast="47" xr6:coauthVersionMax="47" xr10:uidLastSave="{00000000-0000-0000-0000-000000000000}"/>
  <bookViews>
    <workbookView xWindow="-103" yWindow="-103" windowWidth="16663" windowHeight="8863" activeTab="2" xr2:uid="{5BD052E6-1564-4C43-A883-18F344C95B3B}"/>
  </bookViews>
  <sheets>
    <sheet name="ienemumi-izdevumi " sheetId="1" r:id="rId1"/>
    <sheet name="Kopsavilk pēc funkc.kat. un EKK" sheetId="4" r:id="rId2"/>
    <sheet name="Kopsavilkums ziedojumi" sheetId="6" r:id="rId3"/>
  </sheets>
  <definedNames>
    <definedName name="__xlnm.Print_Area_1">#REF!</definedName>
    <definedName name="__xlnm.Print_Titles_1">#REF!</definedName>
    <definedName name="_xlnm.Print_Area" localSheetId="1">'Kopsavilk pēc funkc.kat. un EKK'!$A$1:$E$193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32" i="1" l="1"/>
  <c r="G323" i="1" l="1"/>
  <c r="G332" i="1"/>
  <c r="F332" i="1"/>
  <c r="E332" i="1"/>
  <c r="F323" i="1"/>
  <c r="E323" i="1"/>
  <c r="H265" i="1" l="1"/>
  <c r="G265" i="1"/>
  <c r="G109" i="1" l="1"/>
  <c r="H109" i="1"/>
  <c r="G278" i="1" l="1"/>
  <c r="H278" i="1"/>
  <c r="G298" i="1"/>
  <c r="H298" i="1"/>
  <c r="G291" i="1"/>
  <c r="H291" i="1"/>
  <c r="F298" i="1" l="1"/>
  <c r="F291" i="1"/>
  <c r="F278" i="1"/>
  <c r="G238" i="1" l="1"/>
  <c r="H238" i="1"/>
  <c r="F238" i="1"/>
  <c r="G220" i="1" l="1"/>
  <c r="H220" i="1"/>
  <c r="F220" i="1"/>
  <c r="G217" i="1"/>
  <c r="H217" i="1"/>
  <c r="F217" i="1"/>
  <c r="G208" i="1" l="1"/>
  <c r="H208" i="1"/>
  <c r="F208" i="1"/>
  <c r="G206" i="1"/>
  <c r="H206" i="1"/>
  <c r="F206" i="1"/>
  <c r="G194" i="1" l="1"/>
  <c r="H194" i="1"/>
  <c r="F194" i="1"/>
  <c r="G190" i="1"/>
  <c r="H190" i="1"/>
  <c r="F190" i="1"/>
  <c r="G299" i="1" l="1"/>
  <c r="F299" i="1"/>
  <c r="F292" i="1"/>
  <c r="H299" i="1"/>
  <c r="H292" i="1"/>
  <c r="G292" i="1"/>
  <c r="F106" i="1" l="1"/>
  <c r="E298" i="1"/>
  <c r="D298" i="1"/>
  <c r="C298" i="1"/>
  <c r="E291" i="1"/>
  <c r="D291" i="1"/>
  <c r="C291" i="1"/>
  <c r="E278" i="1"/>
  <c r="D278" i="1"/>
  <c r="C278" i="1"/>
  <c r="E238" i="1"/>
  <c r="D238" i="1"/>
  <c r="C238" i="1"/>
  <c r="E220" i="1"/>
  <c r="D220" i="1"/>
  <c r="C220" i="1"/>
  <c r="E217" i="1"/>
  <c r="D217" i="1"/>
  <c r="C217" i="1"/>
  <c r="E208" i="1"/>
  <c r="D208" i="1"/>
  <c r="C208" i="1"/>
  <c r="E206" i="1"/>
  <c r="D206" i="1"/>
  <c r="C206" i="1"/>
  <c r="E194" i="1"/>
  <c r="D194" i="1"/>
  <c r="C194" i="1"/>
  <c r="E190" i="1"/>
  <c r="D190" i="1"/>
  <c r="C190" i="1"/>
  <c r="H149" i="1"/>
  <c r="G149" i="1"/>
  <c r="F149" i="1"/>
  <c r="E149" i="1"/>
  <c r="D149" i="1"/>
  <c r="C149" i="1"/>
  <c r="H134" i="1"/>
  <c r="G134" i="1"/>
  <c r="F134" i="1"/>
  <c r="E134" i="1"/>
  <c r="D134" i="1"/>
  <c r="C134" i="1"/>
  <c r="H114" i="1"/>
  <c r="G114" i="1"/>
  <c r="F114" i="1"/>
  <c r="E114" i="1"/>
  <c r="D114" i="1"/>
  <c r="C114" i="1"/>
  <c r="F109" i="1"/>
  <c r="E109" i="1"/>
  <c r="D109" i="1"/>
  <c r="C109" i="1"/>
  <c r="H106" i="1"/>
  <c r="G106" i="1"/>
  <c r="E106" i="1"/>
  <c r="D106" i="1"/>
  <c r="C106" i="1"/>
  <c r="H84" i="1"/>
  <c r="G84" i="1"/>
  <c r="F84" i="1"/>
  <c r="E84" i="1"/>
  <c r="D84" i="1"/>
  <c r="C84" i="1"/>
  <c r="H55" i="1"/>
  <c r="G55" i="1"/>
  <c r="F55" i="1"/>
  <c r="E55" i="1"/>
  <c r="D55" i="1"/>
  <c r="C55" i="1"/>
  <c r="H53" i="1"/>
  <c r="G53" i="1"/>
  <c r="F53" i="1"/>
  <c r="E53" i="1"/>
  <c r="D53" i="1"/>
  <c r="C53" i="1"/>
  <c r="H47" i="1"/>
  <c r="G47" i="1"/>
  <c r="F47" i="1"/>
  <c r="E47" i="1"/>
  <c r="D47" i="1"/>
  <c r="C47" i="1"/>
  <c r="H43" i="1"/>
  <c r="G43" i="1"/>
  <c r="F43" i="1"/>
  <c r="E43" i="1"/>
  <c r="D43" i="1"/>
  <c r="C43" i="1"/>
  <c r="H40" i="1"/>
  <c r="G40" i="1"/>
  <c r="F40" i="1"/>
  <c r="E40" i="1"/>
  <c r="D40" i="1"/>
  <c r="C40" i="1"/>
  <c r="H31" i="1"/>
  <c r="G31" i="1"/>
  <c r="F31" i="1"/>
  <c r="E31" i="1"/>
  <c r="D31" i="1"/>
  <c r="C31" i="1"/>
  <c r="H26" i="1"/>
  <c r="G26" i="1"/>
  <c r="F26" i="1"/>
  <c r="E26" i="1"/>
  <c r="D26" i="1"/>
  <c r="C26" i="1"/>
  <c r="H23" i="1"/>
  <c r="G23" i="1"/>
  <c r="F23" i="1"/>
  <c r="E23" i="1"/>
  <c r="D23" i="1"/>
  <c r="C23" i="1"/>
  <c r="H21" i="1"/>
  <c r="G21" i="1"/>
  <c r="F21" i="1"/>
  <c r="E21" i="1"/>
  <c r="D21" i="1"/>
  <c r="C21" i="1"/>
  <c r="E19" i="1"/>
  <c r="D19" i="1"/>
  <c r="C19" i="1"/>
  <c r="H19" i="1"/>
  <c r="G19" i="1"/>
  <c r="F19" i="1"/>
  <c r="E16" i="1"/>
  <c r="D16" i="1"/>
  <c r="C16" i="1"/>
  <c r="H16" i="1"/>
  <c r="G16" i="1"/>
  <c r="F16" i="1"/>
  <c r="E13" i="1"/>
  <c r="D13" i="1"/>
  <c r="C13" i="1"/>
  <c r="H13" i="1"/>
  <c r="G13" i="1"/>
  <c r="F13" i="1"/>
  <c r="H10" i="1"/>
  <c r="G10" i="1"/>
  <c r="F10" i="1"/>
  <c r="E10" i="1"/>
  <c r="D10" i="1"/>
  <c r="C10" i="1"/>
  <c r="E299" i="1" l="1"/>
  <c r="H135" i="1"/>
  <c r="H154" i="1" s="1"/>
  <c r="H301" i="1" s="1"/>
  <c r="G135" i="1"/>
  <c r="G154" i="1" s="1"/>
  <c r="G301" i="1" s="1"/>
  <c r="E292" i="1"/>
  <c r="C292" i="1"/>
  <c r="D292" i="1"/>
  <c r="C299" i="1"/>
  <c r="D135" i="1"/>
  <c r="D154" i="1" s="1"/>
  <c r="C135" i="1"/>
  <c r="C154" i="1" s="1"/>
  <c r="E135" i="1"/>
  <c r="E154" i="1" s="1"/>
  <c r="D299" i="1"/>
  <c r="F135" i="1"/>
  <c r="F154" i="1" s="1"/>
  <c r="F301" i="1" s="1"/>
  <c r="C301" i="1" l="1"/>
  <c r="E301" i="1"/>
  <c r="D301" i="1"/>
</calcChain>
</file>

<file path=xl/sharedStrings.xml><?xml version="1.0" encoding="utf-8"?>
<sst xmlns="http://schemas.openxmlformats.org/spreadsheetml/2006/main" count="1643" uniqueCount="1211">
  <si>
    <t>PAMATBUDŽETS - IEŅĒMUMI</t>
  </si>
  <si>
    <t>Kods</t>
  </si>
  <si>
    <t>Nosaukums</t>
  </si>
  <si>
    <t>2020.izpilde Ķekava</t>
  </si>
  <si>
    <t>2020.izpilde Baldone</t>
  </si>
  <si>
    <t>2021.izpilde</t>
  </si>
  <si>
    <t>2022.plāns</t>
  </si>
  <si>
    <t>2023.plāns</t>
  </si>
  <si>
    <t>2024.plāns</t>
  </si>
  <si>
    <t>1.1.1.2.</t>
  </si>
  <si>
    <t>Iedzīvotāju ienākuma nodoklis par tekošo gadu</t>
  </si>
  <si>
    <t>1.1.1.1.</t>
  </si>
  <si>
    <t>Iepriekšējā gada nesadalītais iedzīvotāju ienākuma nodoklis</t>
  </si>
  <si>
    <t>1.1.0.0.</t>
  </si>
  <si>
    <t xml:space="preserve">KOPĀ </t>
  </si>
  <si>
    <t>4.1.1.1.</t>
  </si>
  <si>
    <t>Nekustamā īpašuma nodoklis par zemi tekošā gada maksājumi</t>
  </si>
  <si>
    <t>4.1.1.2.</t>
  </si>
  <si>
    <t>Nekustamā īpašuma nodoklis par zemi iepr.gadu maks.</t>
  </si>
  <si>
    <t>4.1.1.0.</t>
  </si>
  <si>
    <t>KOPĀ</t>
  </si>
  <si>
    <t>4.1.2.1.</t>
  </si>
  <si>
    <t>Nekustāmā īpašuma nodoklis par ēkām un būvēm tekošā gada maksājumi</t>
  </si>
  <si>
    <t>4.1.2.2.</t>
  </si>
  <si>
    <t>Nekustāmā īpašuma nodoklis par ēkām un būvēm iepr.gadu maks.</t>
  </si>
  <si>
    <t>4..12.0.</t>
  </si>
  <si>
    <t>4.1.3.1.</t>
  </si>
  <si>
    <t>Nekustāmā īpašuma nodoklis par mājokļiem tekošā gada maksājumi</t>
  </si>
  <si>
    <t>4.1.3.2.</t>
  </si>
  <si>
    <t>Nekustāmā īpašuma nodoklis par mājokļiem iepr.gadu maks.</t>
  </si>
  <si>
    <t>4.1.3.0.</t>
  </si>
  <si>
    <t xml:space="preserve">KOPĀ  </t>
  </si>
  <si>
    <t>5.4.1.0.</t>
  </si>
  <si>
    <t>Azartspēļu nodoklis</t>
  </si>
  <si>
    <t>5.4.0.0.</t>
  </si>
  <si>
    <t>5.5.3.1.</t>
  </si>
  <si>
    <t>Dabas resursu nodoklis</t>
  </si>
  <si>
    <t>5.5.0.0.</t>
  </si>
  <si>
    <t>8.3.0.0.</t>
  </si>
  <si>
    <t>Pārējie ieņēmumi no dividendēm</t>
  </si>
  <si>
    <t>8.9.9.0.</t>
  </si>
  <si>
    <t>Pārējie finanšu ieņēmumi</t>
  </si>
  <si>
    <t>8.0.0.0.</t>
  </si>
  <si>
    <t>9.4.2.0.</t>
  </si>
  <si>
    <t>Valsts nodevas bāriņtiesas iekasētās</t>
  </si>
  <si>
    <t>9.4.3.0.</t>
  </si>
  <si>
    <t>Valsts nodeva par uzvārda, vārda un tautības ieraksta maiņu</t>
  </si>
  <si>
    <t>9.4.5.0.</t>
  </si>
  <si>
    <t>Valsts nodeva  par civilstāvokļa  aktu reģistrēšanu</t>
  </si>
  <si>
    <t>9.4.9.0.</t>
  </si>
  <si>
    <t>Pārējās valsts nodevas</t>
  </si>
  <si>
    <t>9.4.0.0.</t>
  </si>
  <si>
    <t>9.5.1.1.</t>
  </si>
  <si>
    <t>PN par domes izstrādāto oficiālo dokumentu un apliecinātu to kopiju saņemšanu</t>
  </si>
  <si>
    <t>9.5.1.2.</t>
  </si>
  <si>
    <t>PN par izklaidējoša rakstura pasākumu rīkošanu</t>
  </si>
  <si>
    <t>9.5.1.4.</t>
  </si>
  <si>
    <t>PN par tirdzniecību publiskās vietās</t>
  </si>
  <si>
    <t>9.5.1.5.</t>
  </si>
  <si>
    <t xml:space="preserve">PN par dzīvnieku turēšanu </t>
  </si>
  <si>
    <t>9.5.1.7.</t>
  </si>
  <si>
    <t xml:space="preserve">PN par reklāmas afišu un sludinājumu izvietošanu </t>
  </si>
  <si>
    <t>9.5.1.9.</t>
  </si>
  <si>
    <t>PN pae simbolikas izmantošanu</t>
  </si>
  <si>
    <t>9.5.2.1.</t>
  </si>
  <si>
    <t>PN par būvatļaujas saņemšanu</t>
  </si>
  <si>
    <t>9.5.2.9.</t>
  </si>
  <si>
    <t>Pārējās nodevas, ko uzliek pašvaldības</t>
  </si>
  <si>
    <t>9.5.0.0.</t>
  </si>
  <si>
    <t>10.1.4.0.</t>
  </si>
  <si>
    <t>Naudas sodi, ko uzliek pašvaldības</t>
  </si>
  <si>
    <t>10.1.5.4.</t>
  </si>
  <si>
    <t>Naudas sodi, ko uzliek par pārkāpumiem ceļu satiksmē</t>
  </si>
  <si>
    <t>10.1.0.0.</t>
  </si>
  <si>
    <t>12.2.3.0</t>
  </si>
  <si>
    <t>Zvejas licences</t>
  </si>
  <si>
    <t>12.3.9.5</t>
  </si>
  <si>
    <t>Līgumsodi un procentu maksājumi par saistību neizpildi</t>
  </si>
  <si>
    <t>12.3.9.9.</t>
  </si>
  <si>
    <t>Pārējie dažādi nenodokļu ienēmumi</t>
  </si>
  <si>
    <t>12.0.0.0.</t>
  </si>
  <si>
    <t>13.1.0.0.</t>
  </si>
  <si>
    <t>Ieņēmumi no ēku un būvju īpašuma pārdošanas</t>
  </si>
  <si>
    <t>13.2.1.0.</t>
  </si>
  <si>
    <t>Ieņēmumi no zemes īpašuma pārdošanas</t>
  </si>
  <si>
    <t>13.2.2.0</t>
  </si>
  <si>
    <t>Ieņēmumi no meža īpašuma pārdošanas</t>
  </si>
  <si>
    <t>13.4.0.0.</t>
  </si>
  <si>
    <t>Ieņēmumi no pašvaldības kustāmā īpašuma un mantas realizācijas</t>
  </si>
  <si>
    <t>13.5.0.0</t>
  </si>
  <si>
    <t>Ieņēmumi no pašvaldības īpašuma iznomāšanas</t>
  </si>
  <si>
    <t>13.0.0.0.</t>
  </si>
  <si>
    <t>17.2.0.0.</t>
  </si>
  <si>
    <t>Līdzfinansējums Deinstitucionalizācijai</t>
  </si>
  <si>
    <t>17.0.0.0.</t>
  </si>
  <si>
    <t>18.6.2.0.</t>
  </si>
  <si>
    <t>Pašvald.budžetā saņemtā valsts budžeta dotācija (brīvpusdienas)</t>
  </si>
  <si>
    <t>18.6.2.0</t>
  </si>
  <si>
    <t xml:space="preserve">Skolu bibliotēku grāmatu iegāde, tautas kolektīvi </t>
  </si>
  <si>
    <t>Pārējās mērķdotācijas pašvaldībām no valsts budžeta(pedagogu algas)</t>
  </si>
  <si>
    <t>Mērķdotācija maznodrošinātiem iedz.un asistentiem(soc.dienests Ķekava)</t>
  </si>
  <si>
    <t>Nacionālā veselības dienesta finansējums - Ambulance</t>
  </si>
  <si>
    <t>Programma "Latvijas skolas soma"</t>
  </si>
  <si>
    <t>Valsts mērķdotācija atbalsts bērnu un jauniešu nometņu organizēšanai</t>
  </si>
  <si>
    <t>Mērķdotācija par interneta pilnveidošanas izdevumu apmaksu</t>
  </si>
  <si>
    <t>Valsts  līdzfinasējums Proj.URBACT</t>
  </si>
  <si>
    <t>Valsts finansējums Baložu vidusskolas mācību vides uzlabošanai</t>
  </si>
  <si>
    <t>Mērķdotācija teritorijas attīstības plānošanas dokumentu projektu izstrādei</t>
  </si>
  <si>
    <t>Valsts finansējums līdzekļi neparedzētiem gadījumiem</t>
  </si>
  <si>
    <t>Mērķdotācija kopīga jaunveid.novada admin.struktūras proj.izstrādei</t>
  </si>
  <si>
    <t>Dotācija autoceļiem</t>
  </si>
  <si>
    <t>Līdzfinansējums Klientu apkalpošanas centram</t>
  </si>
  <si>
    <t>Valsts finansējums Vēlēšanu komisijas darbam</t>
  </si>
  <si>
    <t>Līdzfinansējums atbalstam bezdarba gadījumos</t>
  </si>
  <si>
    <t>Valsts finansējums - Sociālā dienesta pilotprojekts</t>
  </si>
  <si>
    <t>Valsts fiansējums Covid-19 krīzes pabalstiem (Soc.dienests)</t>
  </si>
  <si>
    <t>Valsts finansējums Sociālās aprūpes centram (pabalsti)</t>
  </si>
  <si>
    <t>Labklājības ministrijas mērķdotācija  krīzes pabalstam (Baldone)</t>
  </si>
  <si>
    <t>Mērķdotācija audžuģimenei no Labklājības min. finansējuma (Baldone)</t>
  </si>
  <si>
    <t>LEADER projekts Tūrisma informācijas moderināzija Ķekavas novadā</t>
  </si>
  <si>
    <t>IZM mērķdotācija asistenta pakalp.nodrošināšanai pers.ar invaliditāti</t>
  </si>
  <si>
    <t>JIC projekts "Idejas ceļ gaisā!"</t>
  </si>
  <si>
    <t>Labklājības ministrijas asistentu pakalpojumu nodrošināš. (Baldone)</t>
  </si>
  <si>
    <t>Mērķdotācija dažādiem projektiem</t>
  </si>
  <si>
    <t>Mērķdotācija ATR admin.izdevumu līdzfinansēšanai</t>
  </si>
  <si>
    <t>18.6.3.0.</t>
  </si>
  <si>
    <t>ES finansējums Soc.dienesta projektiem</t>
  </si>
  <si>
    <t>18.6.3.0</t>
  </si>
  <si>
    <t>ES finansējums deinstitucionalizācijas projektam</t>
  </si>
  <si>
    <t>ES finansējums Uzvaras prosp. un Jaunatnes ielas pārbūvei Baložos</t>
  </si>
  <si>
    <t>Transferti Baložu vidusskolas mācību vides uzlabošanai</t>
  </si>
  <si>
    <t>ES līdzfinasējums Sporta aģentūrai</t>
  </si>
  <si>
    <t xml:space="preserve"> ES līdzfinasējums Proj.URBACT</t>
  </si>
  <si>
    <t>ERASMUS vadlīnijas - digitālie rīki un metožu izstrāde</t>
  </si>
  <si>
    <t>ES līdzfinansējums projektam Pārrobežu sadarbība kapacitātes stiprināšanai</t>
  </si>
  <si>
    <t xml:space="preserve">ES līdzfinansējums Veselības veicināšanai un profilaksei Ķekavas novadā </t>
  </si>
  <si>
    <t>ES līdzfinansējums izglītojamo individuālo kompetenču attīstībai</t>
  </si>
  <si>
    <t>ES līdzfinansējums Pļavniekkalna pamatskolai</t>
  </si>
  <si>
    <t>ES līdzfinasējums Ķekavas vidusskolai</t>
  </si>
  <si>
    <t>ES līdzfinasējums Daugmales pamatskolai</t>
  </si>
  <si>
    <t>ES līdzfinansējums kvalitātes vadības sistēmas ieviešanai izglītības iestādēs</t>
  </si>
  <si>
    <t>Projekts "Jauniešu centra projekti"</t>
  </si>
  <si>
    <t>Projekts "Karjeras atbalsts vispār. un profes. izglīt. iestādēs</t>
  </si>
  <si>
    <t>Projekts "PuMPuRS"</t>
  </si>
  <si>
    <t>Atbalsta fonds vistrūcīgākajām personām (Baldone)</t>
  </si>
  <si>
    <t>Transferti pašvaldībām (pārējie projekti)</t>
  </si>
  <si>
    <t>18.6.4.0.</t>
  </si>
  <si>
    <t>Dotācija no PFIF</t>
  </si>
  <si>
    <t>Speciālā dotācija no valsts budžeta saskaņā ar MK noteikumiem Nr.799</t>
  </si>
  <si>
    <t>19.2.0.0.</t>
  </si>
  <si>
    <t>Ieņēmumi izglītības funkciju nodrošināšanai</t>
  </si>
  <si>
    <t>Saņemtie transferti no citām pašvaldībām</t>
  </si>
  <si>
    <t>Reģionālās policijas ieņēmumi</t>
  </si>
  <si>
    <t>Baldones pašvaldības konta atlikuma pārgrāmatošana uz 01.07.2021</t>
  </si>
  <si>
    <t>19.0.0.0.</t>
  </si>
  <si>
    <t>21.1.9.4</t>
  </si>
  <si>
    <t>Ieņēmumi no vadošā partnera grupas īstenotajiem ES projektiem</t>
  </si>
  <si>
    <t>21.1.9.2</t>
  </si>
  <si>
    <t>Ieņēmumi no citu valstu finanšu palīdzības programmas īstenošanas</t>
  </si>
  <si>
    <t>21.3.4.0.</t>
  </si>
  <si>
    <t>Procentu ieņēmumi no pašu ieguldījumiem</t>
  </si>
  <si>
    <t>21.3.5.2.</t>
  </si>
  <si>
    <t>Ieņēmumi no vecāku maksām</t>
  </si>
  <si>
    <t>21.3.5.9.</t>
  </si>
  <si>
    <t>Pārējie ieņēmumi par izglītības pakalpojumiem</t>
  </si>
  <si>
    <t>21.3.7.9.</t>
  </si>
  <si>
    <t>Ieņēmumi par pārējo dokumentu izsn.un pārējiem kanc.pakalpoj.</t>
  </si>
  <si>
    <t>21.3.8.1.</t>
  </si>
  <si>
    <t>Ieņēmumi par telpu nomu</t>
  </si>
  <si>
    <t>21.3.8.3.</t>
  </si>
  <si>
    <t>Ieņēmumi no kustāmā īpašuma iznomāšanas</t>
  </si>
  <si>
    <t>21.3.8.4.</t>
  </si>
  <si>
    <t>Ieņēmumi par zemes nomu</t>
  </si>
  <si>
    <t>21.3.8.9.</t>
  </si>
  <si>
    <t>Pārējie ieņēmumi par nomu un īri</t>
  </si>
  <si>
    <t>21.3.9.1.</t>
  </si>
  <si>
    <t>Maksa par personu uzturēšanos sociālās aprūpes iestādēs</t>
  </si>
  <si>
    <t>21.3.9.2.</t>
  </si>
  <si>
    <t>Ieņēmumi no pacientu iemaksām</t>
  </si>
  <si>
    <t>21.3.9.3.</t>
  </si>
  <si>
    <t>Ieņēmumi par biļešu realizāciju</t>
  </si>
  <si>
    <t>21.3.9.4.</t>
  </si>
  <si>
    <t>Ieņēmumi par komunālajiem pakalpojumiem</t>
  </si>
  <si>
    <t>21.3.9.5</t>
  </si>
  <si>
    <t>Ieņēmumi par projektu īstenošanu</t>
  </si>
  <si>
    <t>21.3.9.7.</t>
  </si>
  <si>
    <t>Saņemtā atlīdzība no apdrošināšanas par bojātu nekustamo/kustamo īpašumu</t>
  </si>
  <si>
    <t>21.3.9.9.</t>
  </si>
  <si>
    <t>Citi ieņēmumi un maksas pakalpojumi</t>
  </si>
  <si>
    <t>21.4.2.9.</t>
  </si>
  <si>
    <t>Pārējie īpašiem mērķiem noteiktie ieņēmumi</t>
  </si>
  <si>
    <t>21.4.9.0</t>
  </si>
  <si>
    <t>Pārējie iepriekš neklasificētie ieņēmumi</t>
  </si>
  <si>
    <t>21.0.0.0.</t>
  </si>
  <si>
    <t>Ieņēmumi kopā</t>
  </si>
  <si>
    <t>Saistības</t>
  </si>
  <si>
    <t>Baložu vidusskolas piebūves būvniecība</t>
  </si>
  <si>
    <t>Uzvaras prospekta un Jaunatnes ielas Baložos pārbūve</t>
  </si>
  <si>
    <t>Aizņēmums pamatkapitāla palielināšanai SIA Baložu kom.saimn.</t>
  </si>
  <si>
    <t>Aizņēmums PII Ieviņa pārbūvei</t>
  </si>
  <si>
    <t>Saulgriežu ielas pārbūve Baložos 1.kārta</t>
  </si>
  <si>
    <t>Saiules ielas pārbūve Odukalnā Ķekavā</t>
  </si>
  <si>
    <t>Veloceliņa izbūve gar autoceļu V2 Ķekavā</t>
  </si>
  <si>
    <t>Aizņēmums veloceliņa būvniecībai gar A7 (posmā Annužas)</t>
  </si>
  <si>
    <t xml:space="preserve">Aizņēmums veloceliņa būvniecībai gar A7 </t>
  </si>
  <si>
    <t>Aizņēmums Pļavniekkalna skolas moduļu piebūvei</t>
  </si>
  <si>
    <t xml:space="preserve">Aizņēmums asfaltbetona seguma remontiem </t>
  </si>
  <si>
    <t>Aizņēmums Sociālās aprūpes centra renovācijai Baldonē</t>
  </si>
  <si>
    <t>Saistības kopā</t>
  </si>
  <si>
    <t>Dabas resursu nodokļa konta atlikums gada sākumā</t>
  </si>
  <si>
    <t>Autoceļu dotācijas atlikums gada sākumā</t>
  </si>
  <si>
    <t>Naudas līdzekļu atlikums gada sākumā (Baldone)</t>
  </si>
  <si>
    <t>Naudas līdzekļu atlikums gada sākumā</t>
  </si>
  <si>
    <t>PAVISAM IEŅĒMUMI</t>
  </si>
  <si>
    <t>PAMATBUDŽETS - IZDEVUMI</t>
  </si>
  <si>
    <t>01.110</t>
  </si>
  <si>
    <t xml:space="preserve">Administratīvā pārvalde </t>
  </si>
  <si>
    <t>Sabiedriskās attiecības</t>
  </si>
  <si>
    <t>Baldones administrācija</t>
  </si>
  <si>
    <t xml:space="preserve">IT uzturēšana </t>
  </si>
  <si>
    <t xml:space="preserve">Finanšu pārvalde </t>
  </si>
  <si>
    <t xml:space="preserve">Deputātu, komiteju un komisiju darbs </t>
  </si>
  <si>
    <t>01.812</t>
  </si>
  <si>
    <t>Mērķdotācija -Teritorijas plānošanas dokumentu izstrāde</t>
  </si>
  <si>
    <t>Mērķdotācija kopīga jaunveidojamā novada admin.struktūras proj.izstrādei</t>
  </si>
  <si>
    <t xml:space="preserve">Vēlēšanu komisija </t>
  </si>
  <si>
    <t>Vēlēšanu komisija 2021</t>
  </si>
  <si>
    <t>01.721</t>
  </si>
  <si>
    <t>Iekšējā parāda procentu nomaksa</t>
  </si>
  <si>
    <t xml:space="preserve">Klientu apkalpošanas centra izveide </t>
  </si>
  <si>
    <t>Klientu apkalpošanas centra izveide (Baldone)</t>
  </si>
  <si>
    <t>01.890</t>
  </si>
  <si>
    <t>Līdzekļi neparedzētiem gadījumiem</t>
  </si>
  <si>
    <t>01.830</t>
  </si>
  <si>
    <t>Norēķini par izglītības pakalpojumiem</t>
  </si>
  <si>
    <t>Norēķini par iemaksām PFIF (par iepriekšējo gadu)</t>
  </si>
  <si>
    <t>Norēķini par iemaksām PFIF</t>
  </si>
  <si>
    <t>01.000</t>
  </si>
  <si>
    <t>IZPILDVARAS UN LIKUMDOŠANAS INSTITŪCIJAS</t>
  </si>
  <si>
    <t>03.110</t>
  </si>
  <si>
    <t>Pašvaldības policija</t>
  </si>
  <si>
    <t xml:space="preserve">Baldones policija </t>
  </si>
  <si>
    <t>03.600</t>
  </si>
  <si>
    <t>Sabiedriskā kārtība un drošība</t>
  </si>
  <si>
    <t>03.000</t>
  </si>
  <si>
    <t>SABIEDRISKĀ KĀRTĪBA UN DROŠĪBA</t>
  </si>
  <si>
    <t>04.900</t>
  </si>
  <si>
    <t xml:space="preserve">Attīstības pārvalde </t>
  </si>
  <si>
    <t>04.510</t>
  </si>
  <si>
    <t>Ielu un ceļu apsaimniekošana un remonts</t>
  </si>
  <si>
    <t>Projekts URBACT</t>
  </si>
  <si>
    <t>Projekts Pārrobežu sadarbība kapacitātes stiprināšanai</t>
  </si>
  <si>
    <t>Projekts Erasmus + Guidance&amp; Digital tools and method</t>
  </si>
  <si>
    <t>Projekts -Sabiedrībā balstītu pakalp.infrastrukt.izveide (Deinstitucionaliz.)</t>
  </si>
  <si>
    <t>Valsts dotācija autoceļiem</t>
  </si>
  <si>
    <t>Autoceļi Baldone</t>
  </si>
  <si>
    <t>Uzvaras prospekta/jaunatnes ielas pārbūve (ES finans.projekts)</t>
  </si>
  <si>
    <t>Strītbola laukuma izveide Baložos</t>
  </si>
  <si>
    <t>Ceļu investīciju projekti</t>
  </si>
  <si>
    <t>04.000</t>
  </si>
  <si>
    <t>EKONOMISKĀ DARBĪBA</t>
  </si>
  <si>
    <t>05.600</t>
  </si>
  <si>
    <t>Vides aizsardzība - dabas resursu nodoklis</t>
  </si>
  <si>
    <t>05.000</t>
  </si>
  <si>
    <t>VIDES AIZSARDZĪBA</t>
  </si>
  <si>
    <t>06.200</t>
  </si>
  <si>
    <t>Pašvaldības teritoriju apsaimniekošana</t>
  </si>
  <si>
    <t xml:space="preserve">Īpašumu pārvalde </t>
  </si>
  <si>
    <t>Attīstības nodaļa (Baldone)</t>
  </si>
  <si>
    <t>Teritoriju attīstība (Baldone)</t>
  </si>
  <si>
    <t>Pārējie projeki (Baldone)</t>
  </si>
  <si>
    <t>Pilsētas un ceļu uzturēšanas dienests</t>
  </si>
  <si>
    <t>06.400</t>
  </si>
  <si>
    <t>Ielu apgaismojuma nodrošināšana</t>
  </si>
  <si>
    <t>06.600</t>
  </si>
  <si>
    <t>Kapu apsaimniekošana</t>
  </si>
  <si>
    <t>06.000</t>
  </si>
  <si>
    <t>PAŠVALDĪBAS TERIT.UN MĀJOKĻU APSAIMNIEKOŠANA</t>
  </si>
  <si>
    <t>07.210</t>
  </si>
  <si>
    <t xml:space="preserve">Ķekavas ambulance </t>
  </si>
  <si>
    <t>07.450</t>
  </si>
  <si>
    <t>Veselības veicināšana un slimību profilakse Ķekavas novadā</t>
  </si>
  <si>
    <t>07.000</t>
  </si>
  <si>
    <t>VESELĪBA</t>
  </si>
  <si>
    <t>08.210</t>
  </si>
  <si>
    <t>Baldones novada bibliotēka</t>
  </si>
  <si>
    <t>08.220</t>
  </si>
  <si>
    <t>Baldones muzejs</t>
  </si>
  <si>
    <t>08.230</t>
  </si>
  <si>
    <t xml:space="preserve">Ķekavas pagasta kultūras centrs </t>
  </si>
  <si>
    <t>Baložu kultūras centrs</t>
  </si>
  <si>
    <t xml:space="preserve">Daugmales kultūras centrs </t>
  </si>
  <si>
    <t>08.100</t>
  </si>
  <si>
    <t xml:space="preserve">Sporta aģentūra </t>
  </si>
  <si>
    <t>08.330</t>
  </si>
  <si>
    <t>Izdevums "Ķekavas novads"</t>
  </si>
  <si>
    <t xml:space="preserve">Tūrisma koordinācijas centrs </t>
  </si>
  <si>
    <t>08.620</t>
  </si>
  <si>
    <t>Pārējie kultūras un sporta pasākumi</t>
  </si>
  <si>
    <t>Mercendarbes muiža</t>
  </si>
  <si>
    <t>Kultūras centrs "Baldone"</t>
  </si>
  <si>
    <t>Mākslinieciskās pašdarbības kolektīvu vadītāji</t>
  </si>
  <si>
    <t>Izdevumi Ķekavas novada tūrisma informācijas centru darbībai</t>
  </si>
  <si>
    <t>Baldones TIC</t>
  </si>
  <si>
    <t>Starptautiskās sadarbības projekti</t>
  </si>
  <si>
    <t>08.000</t>
  </si>
  <si>
    <t>ATPŪTA,KULTŪRA,RELIĢIJA</t>
  </si>
  <si>
    <t>09.219</t>
  </si>
  <si>
    <t xml:space="preserve">Ķekavas vidusskola </t>
  </si>
  <si>
    <t>09.211</t>
  </si>
  <si>
    <t xml:space="preserve">Pļavniekkalna sākumskola </t>
  </si>
  <si>
    <t xml:space="preserve">Baložu vidusskola </t>
  </si>
  <si>
    <t xml:space="preserve">Daugmales pamatskola </t>
  </si>
  <si>
    <t>Baldones vidusskola</t>
  </si>
  <si>
    <t>09.100</t>
  </si>
  <si>
    <t xml:space="preserve">PII "Ieviņa" </t>
  </si>
  <si>
    <t xml:space="preserve">PII "Zvaigznīte" </t>
  </si>
  <si>
    <t xml:space="preserve">PII "Avotiņš" </t>
  </si>
  <si>
    <t xml:space="preserve">PII "Bitīte" </t>
  </si>
  <si>
    <t>PII "Vāverīte"</t>
  </si>
  <si>
    <t>09.510</t>
  </si>
  <si>
    <t xml:space="preserve">Ķekavas mākslas skola </t>
  </si>
  <si>
    <t>Baldones mākslas skola</t>
  </si>
  <si>
    <t xml:space="preserve">Ķekavas mūzikas skola </t>
  </si>
  <si>
    <t>Baldones  sākumskola</t>
  </si>
  <si>
    <t>J.Dūmiņa Baldones mūzikas skola</t>
  </si>
  <si>
    <t xml:space="preserve">Ķekavas sporta skola </t>
  </si>
  <si>
    <t>09.290</t>
  </si>
  <si>
    <t xml:space="preserve">Jaunatnes iniciatīvu centrs </t>
  </si>
  <si>
    <t>Sporta komplekss (Baldone)</t>
  </si>
  <si>
    <t>Skolu Jaunatnes dziesmu un deju svētki</t>
  </si>
  <si>
    <t>Bērnu pēcpusdienas centrs"Baltais ērglis"</t>
  </si>
  <si>
    <t>Baldones novada jauniešu centrs</t>
  </si>
  <si>
    <t>09.600</t>
  </si>
  <si>
    <t>Projekts PROTI UN DARI (Baldone)</t>
  </si>
  <si>
    <t>09.810</t>
  </si>
  <si>
    <t>Projekts Izglītojamo kompetenču attīstība</t>
  </si>
  <si>
    <t>Erasmus projekts - kvalitātes vadības sistēmas ieviešana izglītības iestādēs</t>
  </si>
  <si>
    <t>Programma Skolas soma</t>
  </si>
  <si>
    <t>09.820</t>
  </si>
  <si>
    <t>Ķekavas vidussk. un Baložu vidussk. mācību vides uzlabošana</t>
  </si>
  <si>
    <t>Izglītības iestāžu ēku uzturēšana</t>
  </si>
  <si>
    <t>Projekts SA-DARBĪBA (Baldone)</t>
  </si>
  <si>
    <t>Projekts Baldones vsk. stratēģiskā skolu apmaiņas partnerība (DAMD)</t>
  </si>
  <si>
    <t>Projekts Baldones vsk. stratēģiskā skolu apmaiņas partnerība (SNE)</t>
  </si>
  <si>
    <t>Projekts FIND YOUR VOICE (Baldone)</t>
  </si>
  <si>
    <t>09.910</t>
  </si>
  <si>
    <t>Projekts Karjeras atbalsts visp. un profes. izglīt. iestādēs</t>
  </si>
  <si>
    <t xml:space="preserve">Izglītības, kultūras un sporta pārvalde </t>
  </si>
  <si>
    <t>JIC Ķekava</t>
  </si>
  <si>
    <t>Brīvpusdienas</t>
  </si>
  <si>
    <t>Skolēnu pārvadājumi</t>
  </si>
  <si>
    <t>09.000</t>
  </si>
  <si>
    <t>IZGLĪTĪBA</t>
  </si>
  <si>
    <t>10.700</t>
  </si>
  <si>
    <t xml:space="preserve">Sociālais dienests </t>
  </si>
  <si>
    <t xml:space="preserve"> Sociālais dienests (Baldone)</t>
  </si>
  <si>
    <t>10.200</t>
  </si>
  <si>
    <t xml:space="preserve">Sociālās aprūpes centrs </t>
  </si>
  <si>
    <t>Sociālās aprūpes centrs "Baldone"</t>
  </si>
  <si>
    <t>10.400</t>
  </si>
  <si>
    <t xml:space="preserve">Bāriņtiesa </t>
  </si>
  <si>
    <t xml:space="preserve">Baldones Bāriņtiesa </t>
  </si>
  <si>
    <t>Ķekavas novada bāriņtiesa</t>
  </si>
  <si>
    <t>Pirmsskolas vecuma bērnu nodrošināšana ar vietām PII</t>
  </si>
  <si>
    <t>Projekts - Deinstitucionalizācija</t>
  </si>
  <si>
    <t>10.500</t>
  </si>
  <si>
    <t>Mērķdotācija bezdarbniekiem</t>
  </si>
  <si>
    <t>Projekts Sabiedriskie darbi (Baldone)</t>
  </si>
  <si>
    <t>Labklājības ministrijas finansētie asistenti (Baldone)</t>
  </si>
  <si>
    <t>10.000</t>
  </si>
  <si>
    <t>SOCIĀLĀ AIZSARDZĪBA</t>
  </si>
  <si>
    <t>Kredīta pamatsummas atmaksa(pamatbudžets)</t>
  </si>
  <si>
    <t>Kredīta pamatsummas atmaksa no dotācijas autoceļiem</t>
  </si>
  <si>
    <t>Pamatkapitāla palielināšana SIA "Baložu komunālā saimniecība"</t>
  </si>
  <si>
    <t>Statūtkapitāla palielināšana SIA BŪKS Baldone</t>
  </si>
  <si>
    <t>Līdzekļu atlikums gada beigās</t>
  </si>
  <si>
    <t>FINANSĒŠANA</t>
  </si>
  <si>
    <t>PAVISAM IZDEVUMI</t>
  </si>
  <si>
    <t>Aizņēmums Titurgas PII būvniecībai</t>
  </si>
  <si>
    <t>IZDEVUMI KOPĀ</t>
  </si>
  <si>
    <t xml:space="preserve">Projekts Pumpurs </t>
  </si>
  <si>
    <t xml:space="preserve">Pārējie projeki </t>
  </si>
  <si>
    <t>1.pielikums</t>
  </si>
  <si>
    <t>Ķekavas novada domes</t>
  </si>
  <si>
    <t>2.pielikums</t>
  </si>
  <si>
    <t>ZIEDOJUMU IEŅĒMUMI</t>
  </si>
  <si>
    <t>2020.izpilde</t>
  </si>
  <si>
    <t>23.4.1.0.</t>
  </si>
  <si>
    <t>Saņemtie ziedojumi no juridiskām personām</t>
  </si>
  <si>
    <t>23.4.2.0.</t>
  </si>
  <si>
    <t>Saņemtie ziedojumi natūrā</t>
  </si>
  <si>
    <t>23.5.1.0.</t>
  </si>
  <si>
    <t>Saņemtie ziedojumi no fiziskām  personām</t>
  </si>
  <si>
    <t>Līdzekļu atlikums gada sākumā</t>
  </si>
  <si>
    <t>ZIEDOJUMU IZDEVUMI</t>
  </si>
  <si>
    <t>Pašvaldību teritoriju un mājokļu apsaimniekošana</t>
  </si>
  <si>
    <t>Atpūta, kultūra un sports</t>
  </si>
  <si>
    <t>Izglītība</t>
  </si>
  <si>
    <t>Sociālā aizsardzība</t>
  </si>
  <si>
    <t>KOPĀ  IZDEVUMI</t>
  </si>
  <si>
    <t>3.pielikums</t>
  </si>
  <si>
    <t>08.618</t>
  </si>
  <si>
    <t>08.619</t>
  </si>
  <si>
    <t>Pārējie projekti</t>
  </si>
  <si>
    <t>Līdzekļu atlikums gada sākumā Baldone</t>
  </si>
  <si>
    <t>Vispārējie vadības dienesti Baldone</t>
  </si>
  <si>
    <t>Atlīdzība</t>
  </si>
  <si>
    <t>1000</t>
  </si>
  <si>
    <t>Preces un pakalpojumi</t>
  </si>
  <si>
    <t>2000</t>
  </si>
  <si>
    <t>Procentu izdevumi</t>
  </si>
  <si>
    <t>4000</t>
  </si>
  <si>
    <t>Pamatkapitāla veidošana</t>
  </si>
  <si>
    <t>5000</t>
  </si>
  <si>
    <t>Sociāla rakstura maksājumi un kompensācijas</t>
  </si>
  <si>
    <t>6000</t>
  </si>
  <si>
    <t>Transferti, uzturēšanas izdevumu transferti, pašu resursu maksājumi, starptautiskā sadarbība</t>
  </si>
  <si>
    <t>7000</t>
  </si>
  <si>
    <t xml:space="preserve">  Saņemto aizņēmumu atmaksa</t>
  </si>
  <si>
    <t>Izpilde 2021</t>
  </si>
  <si>
    <t>Plāns 2022</t>
  </si>
  <si>
    <t xml:space="preserve">Klasifikācijas kods </t>
  </si>
  <si>
    <t>Rādītāju nosaukums</t>
  </si>
  <si>
    <t>19.3.0.0.</t>
  </si>
  <si>
    <t>Pašvaldības un tās iestāžu savstarpējie transferti</t>
  </si>
  <si>
    <t>19.5.0.0.</t>
  </si>
  <si>
    <t>Valsts budžeta iestāžu saņemtie transferti no pašvaldībām</t>
  </si>
  <si>
    <t>19.5.5.0.</t>
  </si>
  <si>
    <t>Valsts budžeta iestāžu saņemtie transferti (izņemot atmaksas) no pašvaldībām</t>
  </si>
  <si>
    <t>19.5.6.0.</t>
  </si>
  <si>
    <t>Valsts budžeta iestāžu saņemtā atmaksa no pašvaldībām par iepriekšējos gados saņemtajiem un neizlietotajiem valsts budžeta transfertiem</t>
  </si>
  <si>
    <t>19.5.7.0.</t>
  </si>
  <si>
    <t>Valsts budžeta iestāžu saņemtā atmaksa no pašvaldībām par Eiropas Savienības politiku instrumentu un pārējās ārvalstu finanšu palīdzības līdzfinansētajos projektos (pasākumos) piešķirtajiem līdzekļiem</t>
  </si>
  <si>
    <t>19.7.0.0.</t>
  </si>
  <si>
    <t>Valsts budžeta daļēji finansētu atvasinātu publisku personu un budžeta nefinansētu iestāžu saņemtie transferti no pašvaldībām</t>
  </si>
  <si>
    <t>6.0</t>
  </si>
  <si>
    <t>Ziedojumi un dāvinājumi</t>
  </si>
  <si>
    <t>23.0.0.0.</t>
  </si>
  <si>
    <t>Saņemtie ziedojumi un dāvinājumi</t>
  </si>
  <si>
    <t>23.1.0.0.</t>
  </si>
  <si>
    <t>Ziedojumu un dāvinājumu ieņēmumi no valūtas kursa svārstībām</t>
  </si>
  <si>
    <t>23.1.1.0.</t>
  </si>
  <si>
    <t>Ieņēmumi no valūtas kursa svārstībām attiecībā uz ziedojumu un dāvinājumu ieņēmumiem</t>
  </si>
  <si>
    <t>23.1.2.0.</t>
  </si>
  <si>
    <t>Ieņēmumu zaudējumi no valūtas kursa svārstībām attiecībā uz ziedojumu un dāvinājumu ieņēmumiem</t>
  </si>
  <si>
    <t>23.3.0.0.</t>
  </si>
  <si>
    <t>Procentu ieņēmumi par ziedojumu un dāvinājumu budžeta līdzekļu depozītā vai kontu atlikumiem</t>
  </si>
  <si>
    <t>23.4.0.0.</t>
  </si>
  <si>
    <t>Ziedojumi un dāvinājumi, kas saņemti no juridiskajām personām</t>
  </si>
  <si>
    <t>Juridisku personu ziedojumi un dāvinājumi naudā</t>
  </si>
  <si>
    <t>Juridisku personu ziedojumi un dāvinājumi naturālā veidā</t>
  </si>
  <si>
    <t>23.5.0.0.</t>
  </si>
  <si>
    <t>Ziedojumi un dāvinājumi, kas saņemti no fiziskajām personām</t>
  </si>
  <si>
    <t>Fizisko personu ziedojumi un dāvinājumi naudā</t>
  </si>
  <si>
    <t>23.5.2.0.</t>
  </si>
  <si>
    <t>Fizisko personu ziedojumi un dāvinājumi naturālā veidā</t>
  </si>
  <si>
    <t>7.0</t>
  </si>
  <si>
    <t>Dotācija no vispārējiem ieņēmumiem</t>
  </si>
  <si>
    <t>21.7.0.0.</t>
  </si>
  <si>
    <t>21.7.1.0.</t>
  </si>
  <si>
    <t>Vispārējā kārtībā sadalāmā dotācija no vispārējiem ieņēmumiem</t>
  </si>
  <si>
    <t>21.7.2.0.</t>
  </si>
  <si>
    <t>Dotācija no vispārējiem ieņēmumiem atmaksām valsts pamatbudžetā</t>
  </si>
  <si>
    <t>8.0</t>
  </si>
  <si>
    <t>Ieņēmumi, kuri veidojas pēc uzkrāšanas principa</t>
  </si>
  <si>
    <t>24.0.0.0.</t>
  </si>
  <si>
    <t>Pārējie iepriekš neuzskaitītie budžeta ieņēmumi, kas veidojas pēc uzkrāšanas principa</t>
  </si>
  <si>
    <t>24.1.0.0.</t>
  </si>
  <si>
    <t>Ieņēmumi no aktīvu sākotnējās atzīšanas</t>
  </si>
  <si>
    <t>24.2.0.0.</t>
  </si>
  <si>
    <t>Nenaudas darījumu ieņēmumi</t>
  </si>
  <si>
    <t>24.2.1.0.</t>
  </si>
  <si>
    <t>Ieņēmumi no saistību dzēšanas</t>
  </si>
  <si>
    <t>24.2.2.0.</t>
  </si>
  <si>
    <t>Ieņēmumi no vērtības samazinājuma un uzkrājumu norakstīšanas</t>
  </si>
  <si>
    <t>24.2.9.0.</t>
  </si>
  <si>
    <t>Pārējie nenaudas darījumu ieņēmumi, kas nav klasificēti iepriekš</t>
  </si>
  <si>
    <t>II.</t>
  </si>
  <si>
    <t>KOPĀ IZDEVUMI</t>
  </si>
  <si>
    <t>II.1</t>
  </si>
  <si>
    <t>Izdevumi atbilstoši funkcionālajām kategorijām</t>
  </si>
  <si>
    <t>Vispārējie valdības dienesti</t>
  </si>
  <si>
    <t>02.000</t>
  </si>
  <si>
    <t>Aizsardzība</t>
  </si>
  <si>
    <t>Ekonomiskā darbība</t>
  </si>
  <si>
    <t>Vides aizsardzība</t>
  </si>
  <si>
    <t>Teritoriju un mājokļu apsaimniekošana</t>
  </si>
  <si>
    <t>Veselība</t>
  </si>
  <si>
    <t>Atpūta, kultūra un reliģija</t>
  </si>
  <si>
    <t>II.2</t>
  </si>
  <si>
    <t>Izdevumi atbilstoši ekonomiskajām kategorijām</t>
  </si>
  <si>
    <t>1100</t>
  </si>
  <si>
    <t>Atalgojums</t>
  </si>
  <si>
    <t>1170</t>
  </si>
  <si>
    <t>Darba devēja piešķirtie labumi un maksājumi</t>
  </si>
  <si>
    <t>1200</t>
  </si>
  <si>
    <t>Darba devēja valsts sociālās apdrošināšanas obligātās iemaksas, pabalsti un kompensācijas</t>
  </si>
  <si>
    <t>1230</t>
  </si>
  <si>
    <t>Darbības ar valsts fondēto pensiju shēmas līdzekļiem</t>
  </si>
  <si>
    <t>2100</t>
  </si>
  <si>
    <t>Mācību, darba un dienesta komandējumi, darba braucieni</t>
  </si>
  <si>
    <t>2200</t>
  </si>
  <si>
    <t>Pakalpojumi</t>
  </si>
  <si>
    <t>2300</t>
  </si>
  <si>
    <t>Krājumi, materiāli, energoresursi, preces, biroja preces un inventārs, kurus neuzskaita kodā 5000</t>
  </si>
  <si>
    <t>2400</t>
  </si>
  <si>
    <t>Izdevumi periodikas iegādei bibliotēku krājumiem</t>
  </si>
  <si>
    <t>2500</t>
  </si>
  <si>
    <t>Budžeta iestāžu nodokļu, nodevu un sankciju maksājumi</t>
  </si>
  <si>
    <t>2520</t>
  </si>
  <si>
    <t>Maksājumi par budžeta iestādēm piemērotajām sankcijām</t>
  </si>
  <si>
    <t>4100</t>
  </si>
  <si>
    <t>Procentu maksājumi ārvalstu un starptautiskajām finanšu institūcijām</t>
  </si>
  <si>
    <t>4110</t>
  </si>
  <si>
    <t>Procentu maksājumi ārvalstu un starptautiskajām finanšu institūcijām par aizņēmumiem un vērtspapīriem</t>
  </si>
  <si>
    <t>4130</t>
  </si>
  <si>
    <t>Procentu maksājumi ārvalstu un starptautiskajām finanšu institūcijām no atvasināto finanšu instrumentu lietošanas rezultāta</t>
  </si>
  <si>
    <t>3000</t>
  </si>
  <si>
    <t>Subsīdijas un dotācijas</t>
  </si>
  <si>
    <t>3100</t>
  </si>
  <si>
    <t>Subsīdijas lauksaimniecības ražošanai</t>
  </si>
  <si>
    <t>3110</t>
  </si>
  <si>
    <t>Subsīdijas lauksaimniecībai saskaņā ar normatīvajiem aktiem par valsts atbalstu lauksaimniecībai kārtējā gadā</t>
  </si>
  <si>
    <t>3111</t>
  </si>
  <si>
    <t>Produktu subsīdijas lauksaimniecībai saskaņā ar normatīvajiem aktiem par valsts atbalstu lauksaimniecībai kārtējā gadā</t>
  </si>
  <si>
    <t>3112</t>
  </si>
  <si>
    <t>Citas ražošanas subsīdijas lauksaimniecībai saskaņā ar normatīvajiem aktiem par valsts atbalstu lauksaimniecībai kārtējā gadā</t>
  </si>
  <si>
    <t>3150</t>
  </si>
  <si>
    <t>Subsīdijas lauksaimniecības tirgus intervencei</t>
  </si>
  <si>
    <t>3190</t>
  </si>
  <si>
    <t>Pārējās subsīdijas lauksaimniecībai, kuras nevar attiecināt uz kodiem 3110 un 3150</t>
  </si>
  <si>
    <t>3191</t>
  </si>
  <si>
    <t>Pārējās produktu subsīdijas lauksaimniecībai</t>
  </si>
  <si>
    <t>3192</t>
  </si>
  <si>
    <t>Pārējās ražošanas subsīdijas lauksaimniecībai</t>
  </si>
  <si>
    <t>3200</t>
  </si>
  <si>
    <t>Subsīdijas un dotācijas komersantiem, biedrībām, nodibinājumiem un fiziskām personām</t>
  </si>
  <si>
    <t>3210</t>
  </si>
  <si>
    <t>Subsīdijas valsts un pašvaldību komersantiem, kuras nav attiecināmas uz kodu 3290</t>
  </si>
  <si>
    <t>3211</t>
  </si>
  <si>
    <t>Produktu subsīdijas valsts un pašvaldību komersantiem</t>
  </si>
  <si>
    <t>3212</t>
  </si>
  <si>
    <t>Citas ražošanas subsīdijas valsts un pašvaldību komersantiem</t>
  </si>
  <si>
    <t>3230</t>
  </si>
  <si>
    <t>Subsīdijas biedrībām un nodibinājumiem</t>
  </si>
  <si>
    <t>3231</t>
  </si>
  <si>
    <t>Produktu subsīdijas biedrībām un nodibinājumiem</t>
  </si>
  <si>
    <t>3232</t>
  </si>
  <si>
    <t>Citas ražošanas subsīdijas biedrībām un nodibinājumiem</t>
  </si>
  <si>
    <t>3292</t>
  </si>
  <si>
    <t>Subsīdijas un dotācijas komersantiem, ostām un speciālajām ekonomiskajām zonām Eiropas Savienības politiku instrumentu un pārējās ārvalstu finanšu palīdzības līdzfinansētajiem projektiem (pasākumiem)</t>
  </si>
  <si>
    <t>3293</t>
  </si>
  <si>
    <t>Atmaksa komersantiem, ostām un speciālajām ekonomiskajām zonām par Eiropas Savienības politiku instrumentu un pārējās ārvalstu finanšu palīdzības projektu (pasākumu) īstenošanu</t>
  </si>
  <si>
    <t>3294</t>
  </si>
  <si>
    <t>Atmaksa biedrībām un nodibinājumiem par Eiropas Savienības politiku instrumentu un pārējās ārvalstu finanšu palīdzības projektu (pasākumu) īstenošanu</t>
  </si>
  <si>
    <t>3295</t>
  </si>
  <si>
    <t>Atmaksa valsts pamatbudžetā no valsts budžeta iestāžu līdzekļiem par valsts budžeta finansētajiem izdevumiem</t>
  </si>
  <si>
    <t>3300</t>
  </si>
  <si>
    <t>Subsīdijas komersantiem sabiedriskā transporta pakalpojumu nodrošināšanai (par pasažieru regulārajiem pārvadājumiem)</t>
  </si>
  <si>
    <t>3310</t>
  </si>
  <si>
    <t>Produktu subsīdijas komersantiem sabiedriskā transporta pakalpojumu nodrošināšanai (par pasažieru regulārajiem pārvadājumiem)</t>
  </si>
  <si>
    <t>3320</t>
  </si>
  <si>
    <t>Citas ražošanas subsīdijas komersantiem sabiedriskā transporta pakalpojumu nodrošināšanai (par pasažieru regulārajiem pārvadājumiem)</t>
  </si>
  <si>
    <t>3500</t>
  </si>
  <si>
    <t>Konkursa kārtībā un sadarbības līgumiem un programmām sadalāmie valsts budžeta līdzekļi, kurus valsts budžeta likumā kārtējam gadam objektīvu iemeslu dēļ nav bijis iespējams ieplānot sadalījumā pa ekonomiskajām kategorijām</t>
  </si>
  <si>
    <t>3800</t>
  </si>
  <si>
    <t>Gadskārtējā valsts budžeta likuma izpildes laikā pārdalāmās budžeta apropriācijas</t>
  </si>
  <si>
    <t>6200</t>
  </si>
  <si>
    <t>Pensijas un sociālie pabalsti naudā</t>
  </si>
  <si>
    <t>6210</t>
  </si>
  <si>
    <t>Valsts pensijas</t>
  </si>
  <si>
    <t>6211</t>
  </si>
  <si>
    <t>Vecuma pensijas</t>
  </si>
  <si>
    <t>6212</t>
  </si>
  <si>
    <t>Invaliditātes pensijas</t>
  </si>
  <si>
    <t>6213</t>
  </si>
  <si>
    <t>Pensijas apgādnieka zaudējuma gadījumā</t>
  </si>
  <si>
    <t>6214</t>
  </si>
  <si>
    <t>Augstākās padomes deputātu pensijas</t>
  </si>
  <si>
    <t>6215</t>
  </si>
  <si>
    <t>Pensijas saskaņā ar speciāliem lēmumiem</t>
  </si>
  <si>
    <t>6216</t>
  </si>
  <si>
    <t>Izdienas pensijas</t>
  </si>
  <si>
    <t>6220</t>
  </si>
  <si>
    <t>Valsts sociālās apdrošināšanas pabalsti naudā</t>
  </si>
  <si>
    <t>6221</t>
  </si>
  <si>
    <t>Slimības pabalsts</t>
  </si>
  <si>
    <t>6222</t>
  </si>
  <si>
    <t>Maternitātes pabalsts</t>
  </si>
  <si>
    <t>6223</t>
  </si>
  <si>
    <t>Atlīdzība par darbspēju zaudējumu</t>
  </si>
  <si>
    <t>6224</t>
  </si>
  <si>
    <t>Atlīdzība par apgādnieka zaudējumu</t>
  </si>
  <si>
    <t>6225</t>
  </si>
  <si>
    <t>Apbedīšanas pabalsts</t>
  </si>
  <si>
    <t>6226</t>
  </si>
  <si>
    <t>Kaitējuma atlīdzība Černobiļas AES avārijas rezultātā cietušajām personām</t>
  </si>
  <si>
    <t>6227</t>
  </si>
  <si>
    <t>Paternitātes pabalsts</t>
  </si>
  <si>
    <t>6228</t>
  </si>
  <si>
    <t>Darbā nodarītā kaitējuma atlīdzība</t>
  </si>
  <si>
    <t>6229</t>
  </si>
  <si>
    <t>Pārējie pabalsti</t>
  </si>
  <si>
    <t>6230</t>
  </si>
  <si>
    <t>Valsts sociālie pabalsti naudā</t>
  </si>
  <si>
    <t>6231</t>
  </si>
  <si>
    <t>Bērna kopšanas pabalsts</t>
  </si>
  <si>
    <t>6232</t>
  </si>
  <si>
    <t>Ģimenes valsts pabalsts</t>
  </si>
  <si>
    <t>6233</t>
  </si>
  <si>
    <t>Piemaksas pie ģimenes valsts pabalsta par bērnu invalīdu</t>
  </si>
  <si>
    <t>6234</t>
  </si>
  <si>
    <t>Bērna piedzimšanas pabalsts</t>
  </si>
  <si>
    <t>6235</t>
  </si>
  <si>
    <t>Valsts sociālā nodrošinājuma pabalsts</t>
  </si>
  <si>
    <t>6237</t>
  </si>
  <si>
    <t>Pabalsts un atlīdzība aizbildnim un audžuģimenei</t>
  </si>
  <si>
    <t>6238</t>
  </si>
  <si>
    <t>Pabalsts invalīdam, kuram nepieciešama īpaša kopšana</t>
  </si>
  <si>
    <t>6239</t>
  </si>
  <si>
    <t>Pārējie valsts pabalsti un kompensācijas</t>
  </si>
  <si>
    <t>6300</t>
  </si>
  <si>
    <t>Sociālie pabalsti natūrā</t>
  </si>
  <si>
    <t>6390</t>
  </si>
  <si>
    <t>Pārējie klasifikācijā neminētie no valsts un pašvaldību budžeta veiktie maksājumi iedzīvotājiem natūrā</t>
  </si>
  <si>
    <t>6400</t>
  </si>
  <si>
    <t>Pārējie klasifikācijā neminētie maksājumi iedzīvotājiem natūrā un kompensācijas</t>
  </si>
  <si>
    <t>6500</t>
  </si>
  <si>
    <t>Kompensācijas, kuras izmaksā personām, pamatojoties uz Latvijas tiesu, Eiropas Savienības Tiesas, Eiropas Cilvēktiesību tiesas nolēmumiem</t>
  </si>
  <si>
    <t>6520</t>
  </si>
  <si>
    <t>Kompensācijas, kuras izmaksā fiziskām un juridiskām personām, pamatojoties uz Eiropas Savienības Tiesas, Eiropas Cilvēktiesību tiesas nolēmumiem</t>
  </si>
  <si>
    <t>1.4.</t>
  </si>
  <si>
    <t>Kārtējie maksājumi Eiropas Savienības budžetā un starptautiskā sadarbība</t>
  </si>
  <si>
    <t>7600</t>
  </si>
  <si>
    <t>Kārtējie maksājumi Eiropas Savienības budžetā</t>
  </si>
  <si>
    <t>7610</t>
  </si>
  <si>
    <t>Tradicionālo pašu resursu iemaksa Eiropas Savienības budžetā</t>
  </si>
  <si>
    <t>7620</t>
  </si>
  <si>
    <t>Pārējās iemaksas Eiropas Savienības budžetā</t>
  </si>
  <si>
    <t>7621</t>
  </si>
  <si>
    <t>Pievienotās vērtības nodokļa resurss</t>
  </si>
  <si>
    <t>7622</t>
  </si>
  <si>
    <t>Nacionālā kopienākuma resurss un rezerves</t>
  </si>
  <si>
    <t>7623</t>
  </si>
  <si>
    <t>Soda procenti</t>
  </si>
  <si>
    <t>7624</t>
  </si>
  <si>
    <t>Dalībvalstīm budžetalīdzsvarošanai piešķirtās atlaides //Apvienotās Karalistes korekcija un citām dalībvalstīm budžeta līdzsvarošanai piešķirtās atlaides</t>
  </si>
  <si>
    <t>7625</t>
  </si>
  <si>
    <t>Pašu resurss, kas pamatojas uznepārstrādātā izlietotā plastmasas iepakojuma daudzumu</t>
  </si>
  <si>
    <t>7629</t>
  </si>
  <si>
    <t>Pārējās iepriekš neklasificētās iemaksas Eiropas Savienības budžetā</t>
  </si>
  <si>
    <t>7630</t>
  </si>
  <si>
    <t>Eiropas Komisijai atmaksājamie līdzekļi Eiropas Savienības politiku instrumentu finansēto programmu ietvaros</t>
  </si>
  <si>
    <t>7700</t>
  </si>
  <si>
    <t>Starptautiskā sadarbība</t>
  </si>
  <si>
    <t>7710</t>
  </si>
  <si>
    <t>Biedra naudas, dalības maksa un iemaksas starptautiskajās institūcijās</t>
  </si>
  <si>
    <t>7711</t>
  </si>
  <si>
    <t>Maksājumi Eiropas Savienības institūcijās</t>
  </si>
  <si>
    <t>7712</t>
  </si>
  <si>
    <t>Maksājumi citās starptautiskajās institūcijās</t>
  </si>
  <si>
    <t>7713</t>
  </si>
  <si>
    <t>Maksājumi NATO budžetā</t>
  </si>
  <si>
    <t>7720</t>
  </si>
  <si>
    <t>Pārējie pārskaitījumi ārvalstīm</t>
  </si>
  <si>
    <t>7730</t>
  </si>
  <si>
    <t>Starptautiskā palīdzība</t>
  </si>
  <si>
    <t>7100</t>
  </si>
  <si>
    <t>Valsts budžeta transferti un uzturēšanas izdevumu transferti</t>
  </si>
  <si>
    <t>7110</t>
  </si>
  <si>
    <t>Valsts budžeta uzturēšanas izdevumu transferti no valsts speciālā budžeta uz valsts pamatbudžetu</t>
  </si>
  <si>
    <t>7120</t>
  </si>
  <si>
    <t>Valsts budžeta uzturēšanas izdevumu transferti no valsts pamatbudžeta uz valsts speciālo budžetu</t>
  </si>
  <si>
    <t>7130</t>
  </si>
  <si>
    <t>Valsts budžeta transferti no valsts pamatbudžeta uz valsts pamatbudžetu</t>
  </si>
  <si>
    <t>7131</t>
  </si>
  <si>
    <t>Valsts budžeta transferti no valsts pamatbudžeta dotācijas no vispārējiem ieņēmumiem uz valsts pamatbudžetu</t>
  </si>
  <si>
    <t>7132</t>
  </si>
  <si>
    <t>Valsts budžeta transferti no valsts pamatbudžeta ārvalstu finanšu palīdzības līdzekļiem uz valsts pamatbudžetu</t>
  </si>
  <si>
    <t>7137</t>
  </si>
  <si>
    <t>Nenaudas (aktīvu nodošana un pasīvu uzņemšana bilancē) darījumu transferti no valsts pamatbudžeta uz valsts pamatbudžetu starp vienas institucionālās padotības valsts budžeta iestādēm</t>
  </si>
  <si>
    <t>7138</t>
  </si>
  <si>
    <t>Nenaudas (aktīvu nodošana un pasīvu uzņemšana bilancē) darījumu transferti no valsts pamatbudžeta uz valsts pamatbudžetu starp dažādas institucionālās padotības valsts budžeta iestādēm</t>
  </si>
  <si>
    <t>7139</t>
  </si>
  <si>
    <t>Pārējie valsts budžeta transferti no valsts pamatbudžeta uz valsts pamatbudžetu</t>
  </si>
  <si>
    <t>7140</t>
  </si>
  <si>
    <t>Valsts budžeta transferti no valsts speciālā budžeta uz valsts speciālo budžetu</t>
  </si>
  <si>
    <t>7200</t>
  </si>
  <si>
    <t>Pašvaldību transferti un uzturēšanas izdevumu transferti</t>
  </si>
  <si>
    <t>7210</t>
  </si>
  <si>
    <t>Pašvaldību transferti citām pašvaldībām</t>
  </si>
  <si>
    <t>7220</t>
  </si>
  <si>
    <t>Pašvaldību izdevumu iekšējie transferti starp pašvaldības budžeta veidiem</t>
  </si>
  <si>
    <t>7230</t>
  </si>
  <si>
    <t>7245</t>
  </si>
  <si>
    <t>Pašvaldību atmaksa valsts budžetam par iepriekšējos gados saņemto, bet neizlietoto valsts budžeta transfertu uzturēšanas izdevumiem</t>
  </si>
  <si>
    <t>7246</t>
  </si>
  <si>
    <t>Pašvaldību atmaksa valsts budžetam par iepriekšējos gados saņemtajiem valsts budžeta transfertiem uzturēšanas izdevumiem Eiropas Savienības politiku instrumentu un pārējās ārvalstu finanšu palīdzības līdzfinansētajos projektos (pasākumos)</t>
  </si>
  <si>
    <t>7247</t>
  </si>
  <si>
    <t>Pašvaldību uzturēšanas izdevumu transferti (izņemot atmaksas) uz valsts budžetu</t>
  </si>
  <si>
    <t>7260</t>
  </si>
  <si>
    <t>Pašvaldības iemaksa pašvaldību finanšu izlīdzināšanas fondā</t>
  </si>
  <si>
    <t>7270</t>
  </si>
  <si>
    <t>Pašvaldību uzturēšanas izdevumu transferti valsts budžeta daļēji finansētām atvasinātām publiskām personām un budžeta nefinansētām iestādēm</t>
  </si>
  <si>
    <t>7300</t>
  </si>
  <si>
    <t>Valsts budžeta uzturēšanas izdevumu transferti citiem budžetiem Eiropas Savienības politiku instrumentu un pārējās ārvalstu finanšu palīdzības līdzfinansētajiem projektiem (pasākumiem)</t>
  </si>
  <si>
    <t>7320</t>
  </si>
  <si>
    <t>Valsts budžeta uzturēšanas izdevumu transferti pašvaldībām Eiropas Savienības politiku instrumentu un pārējās ārvalstu finanšu palīdzības līdzfinansētajiem projektiem (pasākumiem)</t>
  </si>
  <si>
    <t>7350</t>
  </si>
  <si>
    <t>Valsts budžeta uzturēšanas izdevumu transferti valsts budžeta daļēji finansētām atvasinātām publiskām personām un budžeta nefinansētām iestādēm Eiropas Savienības politiku instrumentu un pārējās ārvalstu finanšu palīdzības līdzfinansētiem projektiem (pasākumiem)</t>
  </si>
  <si>
    <t>7353</t>
  </si>
  <si>
    <t>Valsts budžeta uzturēšanas izdevumu transferti savas ministrijas, centrālās valsts iestādes padotībā esošajām no valsts budžeta daļēji finansētām atvasinātām publiskām personām un budžeta nefinansētām iestādēm Eiropas Savienības politiku instrumentu un pārējās ārvalstu finanšu palīdzības līdzfinansētajiem projektiem (pasākumiem)</t>
  </si>
  <si>
    <t>7354</t>
  </si>
  <si>
    <t>Valsts budžeta uzturēšanas izdevumu transferti citas ministrijas, centrālās valsts iestādes padotībā esošajām no valsts budžeta daļēji finansētām atvasinātām publiskām personām un budžeta nefinansētām iestādēm Eiropas Savienības politiku instrumentu un pārējās ārvalstu finanšu palīdzības līdzfinansētajiem projektiem (pasākumiem)</t>
  </si>
  <si>
    <t>7400</t>
  </si>
  <si>
    <t>Pārējie valsts budžeta uzturēšanas izdevumu transferti citiem budžetiem</t>
  </si>
  <si>
    <t>7460</t>
  </si>
  <si>
    <t>Pārējie valsts budžeta uzturēšanas izdevumu transferti pašvaldībām</t>
  </si>
  <si>
    <t>7470</t>
  </si>
  <si>
    <t>Pārējie valsts budžeta uzturēšanas izdevumu transferti valsts budžeta daļēji finansētām atvasinātām publiskām personām un budžeta nefinansētām iestādēm</t>
  </si>
  <si>
    <t>7471</t>
  </si>
  <si>
    <t>Pārējie valsts budžeta uzturēšanas izdevumu transferti savas ministrijas, centrālās valsts iestādes padotībā esošajām valsts budžeta daļēji finansētām atvasinātām publiskām personām un budžeta nefinansētām iestādēm</t>
  </si>
  <si>
    <t>7472</t>
  </si>
  <si>
    <t>Pārējie valsts budžeta uzturēšanas izdevumu transferti citas ministrijas, centrālās valsts iestādes padotībā esošajām valsts budžeta daļēji finansētām atvasinātām publiskām personām un budžeta nefinansētām iestādēm</t>
  </si>
  <si>
    <t>7500</t>
  </si>
  <si>
    <t>Atmaksa valsts budžetā par veiktajiem izdevumiem</t>
  </si>
  <si>
    <t>7800</t>
  </si>
  <si>
    <t>No valsts budžeta daļēji finansētu atvasinātu publisku personu un budžeta nefinansētu iestāžu transferti un uzturēšanas izdevumu transferti</t>
  </si>
  <si>
    <t>7810</t>
  </si>
  <si>
    <t>No valsts budžeta daļēji finansētu atvasinātu publisku personu un budžeta nefinansētu iestāžu uzturēšanas izdevumu transferti uz valsts budžetu</t>
  </si>
  <si>
    <t>7811</t>
  </si>
  <si>
    <t>No valsts budžeta daļēji finansētu atvasinātu publisku personu un budžeta nefinansētu iestāžu uzturēšanas izdevumu transferti uz valsts budžetu (ministrijai, centrālajai valsts iestādei, kuras padotībā tā atrodas)</t>
  </si>
  <si>
    <t>7812</t>
  </si>
  <si>
    <t>No valsts budžeta daļēji finansētu atvasinātu publisku personu un budžeta nefinansētu iestāžu uzturēšanas izdevumu transferti uz valsts budžetu (citai ministrijai, centrālajai valsts iestādei)</t>
  </si>
  <si>
    <t>7813</t>
  </si>
  <si>
    <t>No valsts budžeta daļēji finansētu atvasinātu publisku personu un budžeta nefinansētu iestāžu atmaksa valsts budžetam (ministrijai, centrālajai valsts iestādei, kuras padotībā tā atrodas) par iepriekšējos gados saņemtajiem valsts budžeta transfertiem uzturēšanas izdevumiem Eiropas Savienības politiku instrumentu un pārējās ārvalstu finanšu palīdzības līdzfinansētajos projektos (pasākumos)</t>
  </si>
  <si>
    <t>7814</t>
  </si>
  <si>
    <t>No valsts budžeta daļēji finansētu atvasinātu publisku personu un budžeta nefinansētu iestāžu atmaksa valsts budžetam (citai ministrijai, centrālajai valsts iestādei) par iepriekšējos gados saņemtajiem valsts budžeta transfertiem uzturēšanas izdevumiem Eiropas Savienības politiku instrumentu un pārējās ārvalstu finanšu palīdzības līdzfinansētajos projektos (pasākumos)</t>
  </si>
  <si>
    <t>7820</t>
  </si>
  <si>
    <t>No valsts budžeta daļēji finansētu atvasinātu publisku personu un budžeta nefinansētu iestāžu uzturēšanas izdevumu transferti pašvaldībām</t>
  </si>
  <si>
    <t>7830</t>
  </si>
  <si>
    <t>No valsts budžeta daļēji finansētu atvasinātu publisku personu uzturēšanas izdevumu transferti uz to izveidotām iestādēm</t>
  </si>
  <si>
    <t>7840</t>
  </si>
  <si>
    <t>No valsts budžeta daļēji finansētu atvasinātu publisku personu un budžeta nefinansētu iestāžu savstarpējie transferti</t>
  </si>
  <si>
    <t>7841</t>
  </si>
  <si>
    <t>No valsts budžeta daļēji finansētu atvasinātu publisku personu un budžeta nefinansētu iestāžu transferti uz savas ministrijas, centrālās valsts iestādes padotībā esošajām no valsts budžeta daļēji finansētām atvasinātām publiskām personām un budžeta nefinansētām iestādēm</t>
  </si>
  <si>
    <t>7842</t>
  </si>
  <si>
    <t>No valsts budžeta daļēji finansētu atvasinātu publisku personu un budžeta nefinansētu iestāžu transferti uz citas ministrijas, centrālās valsts iestādes padotībā esošajām no valsts budžeta daļēji finansētām atvasinātām publiskām personām un budžeta nefinansētām iestādēm</t>
  </si>
  <si>
    <t>5100</t>
  </si>
  <si>
    <t>Nemateriālie ieguldījumi</t>
  </si>
  <si>
    <t>5110</t>
  </si>
  <si>
    <t>Attīstības pasākumi un programmas</t>
  </si>
  <si>
    <t>5140</t>
  </si>
  <si>
    <t>Nemateriālo ieguldījumu izveidošana</t>
  </si>
  <si>
    <t>5160</t>
  </si>
  <si>
    <t>Derīgo izrakteņu izpēte un citi līdzīgi neražotie nemateriālie ieguldījumi</t>
  </si>
  <si>
    <t>5200</t>
  </si>
  <si>
    <t>Pamatlīdzekļi, ieguldījuma īpašumi un bioloģiskie aktīvi</t>
  </si>
  <si>
    <t>5270</t>
  </si>
  <si>
    <t>Ilgtermiņa ieguldījumi nomātajos pamatlīdzekļos</t>
  </si>
  <si>
    <t>2.2.</t>
  </si>
  <si>
    <t>Kapitālo izdevumu transferti</t>
  </si>
  <si>
    <t>9000</t>
  </si>
  <si>
    <t>9100</t>
  </si>
  <si>
    <t>Valsts budžeta kapitālo izdevumu transferti</t>
  </si>
  <si>
    <t>9110</t>
  </si>
  <si>
    <t>Valsts budžeta kapitālo izdevumu transferti no valsts speciālā budžeta uz valsts pamatbudžetu</t>
  </si>
  <si>
    <t>9120</t>
  </si>
  <si>
    <t>Valsts budžeta kapitālo izdevumu transferti no valsts pamatbudžeta uz valsts speciālo budžetu</t>
  </si>
  <si>
    <t>9200</t>
  </si>
  <si>
    <t>Pašvaldību kapitālo izdevumu transferti</t>
  </si>
  <si>
    <t>9260</t>
  </si>
  <si>
    <t>Pašvaldību kapitālo izdevumu transferti uz valsts budžetu</t>
  </si>
  <si>
    <t>9261</t>
  </si>
  <si>
    <t>Pašvaldību kapitālo izdevumu transferti (izņemot atmaksas) uz valsts budžetu</t>
  </si>
  <si>
    <t>9262</t>
  </si>
  <si>
    <t>Pašvaldību atmaksa valsts budžetam par iepriekšējos gados saņemto, bet neizlietoto valsts budžeta kapitālo izdevumu transfertiem</t>
  </si>
  <si>
    <t>9263</t>
  </si>
  <si>
    <t>Pašvaldību atmaksa valsts budžetam par iepriekšējos gados saņemtajiem valsts budžeta transfertiem kapitālajiem izdevumiem Eiropas Savienības politiku instrumentu un pārējās ārvalstu finanšu palīdzības līdzfinansētajos projektos (pasākumos)</t>
  </si>
  <si>
    <t>9270</t>
  </si>
  <si>
    <t>Pašvaldību kapitālo izdevumu transferti valsts budžeta daļēji finansētām atvasinātām publiskām personām un budžeta nefinansētām iestādēm</t>
  </si>
  <si>
    <t>9500</t>
  </si>
  <si>
    <t>Valsts budžeta transferti kapitālajiem izdevumiem citiem budžetiem Eiropas Savienības politiku instrumentu un pārējās ārvalstu finanšu palīdzības līdzfinansētajiem projektiem (pasākumiem)</t>
  </si>
  <si>
    <t>9580</t>
  </si>
  <si>
    <t>Valsts budžeta kapitālo izdevumu transferti pašvaldībām Eiropas Savienības politiku instrumentu un pārējās ārvalstu finanšu palīdzības līdzfinansētajiem projektiem (pasākumiem)</t>
  </si>
  <si>
    <t>9590</t>
  </si>
  <si>
    <t>Valsts budžeta kapitālo izdevumu transferti valsts budžeta daļēji finansētām atvasinātām publiskām personām un budžeta nefinansētām iestādēm Eiropas Savienības politiku instrumentu un pārējās ārvalstu finanšu palīdzības līdzfinansētajiem projektiem (pasākumiem)</t>
  </si>
  <si>
    <t>9593</t>
  </si>
  <si>
    <t>Valsts budžeta kapitālo izdevumu transferti savas ministrijas, centrālās valsts iestādes padotībā esošajām no valsts budžeta daļēji finansētām atvasinātām publiskām personām un budžeta nefinansētām iestādēm Eiropas Savienības politiku instrumentu un pārējās ārvalstu finanšu palīdzības līdzfinansētajiem projektiem (pasākumiem)</t>
  </si>
  <si>
    <t>9594</t>
  </si>
  <si>
    <t>Valsts budžeta kapitālo izdevumu transferti citas ministrijas, centrālās valsts iestādes padotībā esošajām no valsts budžeta daļēji finansētām atvasinātām publiskām personām un budžeta nefinansētām iestādēm Eiropas Savienības politiku instrumentu un pārējās ārvalstu finanšu palīdzības līdzfinansētajiem projektiem (pasākumiem)</t>
  </si>
  <si>
    <t>9700</t>
  </si>
  <si>
    <t>Pārējie valsts budžeta kapitālo izdevumu transferti citiem budžetiem</t>
  </si>
  <si>
    <t>9710</t>
  </si>
  <si>
    <t>Pārējie valsts budžeta kapitālo izdevumu transferti pašvaldībām</t>
  </si>
  <si>
    <t>9720</t>
  </si>
  <si>
    <t>Pārējie valsts budžeta transferti kapitālajiem izdevumiem valsts budžeta daļēji finansētām atvasinātām publiskām personām un budžeta nefinansētām iestādēm</t>
  </si>
  <si>
    <t>9721</t>
  </si>
  <si>
    <t>Pārējie valsts budžeta transferti kapitālajiem izdevumiem savas ministrijas, centrālās valsts iestādes padotībā esošajām valsts budžeta daļēji finansētām atvasinātām publiskām personām un budžeta nefinansētām iestādēm</t>
  </si>
  <si>
    <t>9722</t>
  </si>
  <si>
    <t>Pārējie valsts budžeta transferti kapitālajiem izdevumiem citas ministrijas, centrālās valsts iestādes padotībā esošajām valsts budžeta daļēji finansētām atvasinātām publiskām personām un budžeta nefinansētām iestādēm</t>
  </si>
  <si>
    <t>9800</t>
  </si>
  <si>
    <t>No valsts budžeta daļēji finansētu atvasinātu publisku personu un budžeta nefinansētu iestāžu kapitālo izdevumu transferti</t>
  </si>
  <si>
    <t>9810</t>
  </si>
  <si>
    <t>No valsts budžeta daļēji finansētu atvasinātu publisku personu un budžeta nefinansētu iestāžu kapitālo izdevumu transferti uz valsts budžetu</t>
  </si>
  <si>
    <t>9811</t>
  </si>
  <si>
    <t>No valsts budžeta daļēji finansētu atvasinātu publisku personu un budžeta nefinansētu iestāžu kapitālo izdevumu transferti uz valsts budžetu (ministrijai, centrālajai valsts iestādei, kuras padotībā tā atrodas)</t>
  </si>
  <si>
    <t>9812</t>
  </si>
  <si>
    <t>No valsts budžeta daļēji finansētu atvasinātu publisku personu un budžeta nefinansētu iestāžu kapitālo izdevumu transferti uz valsts budžetu (citai ministrijai, centrālajai valsts iestādei)</t>
  </si>
  <si>
    <t>9813</t>
  </si>
  <si>
    <t>No valsts budžeta daļēji finansētu atvasinātu publisku personu un budžeta nefinansētu iestāžu atmaksa valsts budžetam (ministrijai, centrālajai valsts iestādei, kuras padotībā tā atrodas) par iepriekšējos gados saņemtajiem valsts budžeta transfertiem kapitālajiem izdevumiem Eiropas Savienības politiku instrumentu un pārējās ārvalstu finanšu palīdzības līdzfinansētajos projektos (pasākumos)</t>
  </si>
  <si>
    <t>9814</t>
  </si>
  <si>
    <t>No valsts budžeta daļēji finansētu atvasinātu publisku personu un budžeta nefinansētu iestāžu atmaksa valsts budžetam (citai ministrijai, centrālajai valsts iestādei) par iepriekšējos gados saņemtajiem valsts budžeta transfertiem kapitālajiem izdevumiem Eiropas Savienības politiku instrumentu un pārējās ārvalstu finanšu palīdzības līdzfinansētajos projektos (pasākumos)</t>
  </si>
  <si>
    <t>9820</t>
  </si>
  <si>
    <t>No valsts budžeta daļēji finansētu atvasinātu publisku personu un budžeta nefinansētu iestāžu kapitālo izdevumu transferti pašvaldībām</t>
  </si>
  <si>
    <t>3.0.</t>
  </si>
  <si>
    <t>Pārējie izdevumi, kas veidojas pēc uzkrāšanas principa un nav klasificēti iepriekš</t>
  </si>
  <si>
    <t>5300</t>
  </si>
  <si>
    <t>Izdevumi par kapitāla daļu pārdošanu un pārvērtēšanu, vērtspapīru tirdzniecību un pārvērtēšanu un kapitāla daļu iegādi</t>
  </si>
  <si>
    <t>5310</t>
  </si>
  <si>
    <t>Izdevumi par kapitāla daļu pārdošanu un vērtspapīru tirdzniecību</t>
  </si>
  <si>
    <t>5320</t>
  </si>
  <si>
    <t>Izdevumi par kapitāla daļu un vērtspapīru pārvērtēšanu un izdevumi par ieguldījumu radniecīgajās un asociētajās kapitālsabiedrībās pārvērtēšanu</t>
  </si>
  <si>
    <t>5321</t>
  </si>
  <si>
    <t>Izdevumi par kapitāla daļu un par ieguldījumu radniecīgajās un asociētajās kapitālsabiedrībās pārvērtēšanu un vērtspapīru pārvērtēšanu</t>
  </si>
  <si>
    <t>5323</t>
  </si>
  <si>
    <t>Izdevumi no mantiskā ieguldījuma kapitālsabiedrībā samazināšanas</t>
  </si>
  <si>
    <t>8000</t>
  </si>
  <si>
    <t>Dažādi izdevumi, kas veidojas pēc uzkrāšanas principa un nav klasificēti iepriekš</t>
  </si>
  <si>
    <t>8100</t>
  </si>
  <si>
    <t>Zaudējumi no valūtas kursa svārstībām</t>
  </si>
  <si>
    <t>8600</t>
  </si>
  <si>
    <t>Izdevumi debitoru parādu norakstīšanai un uzkrājumu veidošanai</t>
  </si>
  <si>
    <t>8610</t>
  </si>
  <si>
    <t>Izdevumi debitoru parādu norakstīšanai un vērtības samazinājuma atzīšanai</t>
  </si>
  <si>
    <t>8620</t>
  </si>
  <si>
    <t>Izdevumi uzkrājumu veidošanai</t>
  </si>
  <si>
    <t>8900</t>
  </si>
  <si>
    <t>Pārējie iepriekš neuzskaitītie budžeta izdevumi, kas veidojas pēc uzkrāšanas principa un nav uzskaitīti citos koda 8000 apakškodos</t>
  </si>
  <si>
    <t>Fiansēšana</t>
  </si>
  <si>
    <t>Akcijas un cita līdzdalība pašu kapitālā</t>
  </si>
  <si>
    <t>Konta atlikums gada beigās</t>
  </si>
  <si>
    <t>1110</t>
  </si>
  <si>
    <t>Mēnešalga</t>
  </si>
  <si>
    <t>1111</t>
  </si>
  <si>
    <t>Deputātu mēnešalga</t>
  </si>
  <si>
    <t>1112</t>
  </si>
  <si>
    <t>Saeimas frakciju, komisiju un administrācijas darbinieku mēnešalga, pašvaldības domes komisiju un darba grupu locekļu (kas nav deputāti un pašvaldības darbinieki) mēnešalga</t>
  </si>
  <si>
    <t>1113</t>
  </si>
  <si>
    <t>Ministru kabineta locekļu, valsts ministru un ministriju parlamentāro sekretāru mēnešalga</t>
  </si>
  <si>
    <t>1114</t>
  </si>
  <si>
    <t>Valsts civildienesta ierēdņu mēnešalga</t>
  </si>
  <si>
    <t>1115</t>
  </si>
  <si>
    <t>Specializētā valsts civildienesta ierēdņu mēnešalga</t>
  </si>
  <si>
    <t>1116</t>
  </si>
  <si>
    <t>Mēnešalga amatpersonām ar speciālajām dienesta pakāpēm</t>
  </si>
  <si>
    <t>1119</t>
  </si>
  <si>
    <t>Pārējo darbinieku mēnešalga (darba alga)</t>
  </si>
  <si>
    <t>1140</t>
  </si>
  <si>
    <t>Piemaksas, prēmijas un naudas balvas</t>
  </si>
  <si>
    <t>1141</t>
  </si>
  <si>
    <t>Piemaksa par nakts darbu</t>
  </si>
  <si>
    <t>1142</t>
  </si>
  <si>
    <t>Samaksa par virsstundu darbu un darbu svētku dienās</t>
  </si>
  <si>
    <t>1143</t>
  </si>
  <si>
    <t>Piemaksas par speciālo dienesta pakāpi un diplomātisko rangu</t>
  </si>
  <si>
    <t>1144</t>
  </si>
  <si>
    <t>Piemaksa par izdienu</t>
  </si>
  <si>
    <t>1145</t>
  </si>
  <si>
    <t>Piemaksa par darbu īpašos apstākļos, speciālās piemaksas</t>
  </si>
  <si>
    <t>1146</t>
  </si>
  <si>
    <t>Piemaksa par personisko darba ieguldījumu un darba kvalitāti</t>
  </si>
  <si>
    <t>1147</t>
  </si>
  <si>
    <t>Piemaksa par papildu darbu</t>
  </si>
  <si>
    <t>1148</t>
  </si>
  <si>
    <t>Prēmijas un naudas balvas</t>
  </si>
  <si>
    <t>1149</t>
  </si>
  <si>
    <t>Citas normatīvajos aktos noteiktās piemaksas, kas nav iepriekš klasificētas</t>
  </si>
  <si>
    <t>1150</t>
  </si>
  <si>
    <t>Atalgojums fiziskām personām uz tiesiskās attiecības regulējošu dokumentu pamata</t>
  </si>
  <si>
    <t>1210</t>
  </si>
  <si>
    <t>Darba devēja valsts sociālās apdrošināšanas obligātās iemaksas</t>
  </si>
  <si>
    <t>1220</t>
  </si>
  <si>
    <t>Darba devēja pabalsti, kompensācijas un citi maksājumi</t>
  </si>
  <si>
    <t>1221</t>
  </si>
  <si>
    <t>Darba devēja pabalsti un kompensācijas, no kuriem aprēķina iedzīvotāju ienākuma nodokli un valsts sociālās apdrošināšanas obligātās iemaksas</t>
  </si>
  <si>
    <t>1222</t>
  </si>
  <si>
    <t>Studējošo kredītu dzēšana no piešķirtajiem budžeta līdzekļiem</t>
  </si>
  <si>
    <t>1223</t>
  </si>
  <si>
    <t>Mācību maksas kompensācija</t>
  </si>
  <si>
    <t>1224</t>
  </si>
  <si>
    <t>Ārvalstīs nodarbināto amatpersonu (darbinieku) pabalsti</t>
  </si>
  <si>
    <t>1225</t>
  </si>
  <si>
    <t>Darba devēja uzturdevas kompensācija</t>
  </si>
  <si>
    <t>1226</t>
  </si>
  <si>
    <t>Dienesta pienākumu izpildei nepieciešamā apģērba iegādes kompensācija</t>
  </si>
  <si>
    <t>1227</t>
  </si>
  <si>
    <t>Darba devēja izdevumi veselības, dzīvības un nelaimes gadījumu apdrošināšanai</t>
  </si>
  <si>
    <t>1228</t>
  </si>
  <si>
    <t>Darba devēja pabalsti un kompensācijas, no kā neaprēķina iedzīvotāju ienākuma nodokli un valsts sociālās apdrošināšanas obligātās iemaksas</t>
  </si>
  <si>
    <t>2110</t>
  </si>
  <si>
    <t>Iekšzemes mācību, darba un dienesta komandējumi, darba braucieni</t>
  </si>
  <si>
    <t>2111</t>
  </si>
  <si>
    <t>Dienas nauda</t>
  </si>
  <si>
    <t>2112</t>
  </si>
  <si>
    <t>Pārējie komandējumu un darba braucienu izdevumi</t>
  </si>
  <si>
    <t>2120</t>
  </si>
  <si>
    <t>Ārvalstu mācību, darba un dienesta komandējumi, darba braucieni</t>
  </si>
  <si>
    <t>2121</t>
  </si>
  <si>
    <t>2122</t>
  </si>
  <si>
    <t>2210</t>
  </si>
  <si>
    <t>Izdevumi par sakaru pakalpojumiem</t>
  </si>
  <si>
    <t>2220</t>
  </si>
  <si>
    <t>Izdevumi par komunālajiem pakalpojumiem</t>
  </si>
  <si>
    <t>2221</t>
  </si>
  <si>
    <t>Izdevumi par siltumenerģiju</t>
  </si>
  <si>
    <t>2222</t>
  </si>
  <si>
    <t>Izdevumi par ūdensapgādi un kanalizāciju</t>
  </si>
  <si>
    <t>2223</t>
  </si>
  <si>
    <t>Izdevumi par elektroenerģiju</t>
  </si>
  <si>
    <t>2224</t>
  </si>
  <si>
    <t>Izdevumi par atkritumu savākšanu, izvešanu no apdzīvotām vietām un teritorijām ārpus apdzīvotām vietām un atkritumu utilizāciju</t>
  </si>
  <si>
    <t>2229</t>
  </si>
  <si>
    <t>Izdevumi par pārējiem komunālajiem pakalpojumiem</t>
  </si>
  <si>
    <t>2240</t>
  </si>
  <si>
    <t>Remontdarbi un iestāžu uzturēšanas pakalpojumi (izņemot kapitālo remontu)</t>
  </si>
  <si>
    <t>2241</t>
  </si>
  <si>
    <t>Ēku, būvju un telpu būvdarbi</t>
  </si>
  <si>
    <t>2242</t>
  </si>
  <si>
    <t>Transportlīdzekļu uzturēšana un remonts</t>
  </si>
  <si>
    <t>2243</t>
  </si>
  <si>
    <t>Iekārtas, inventāra un aparatūras remonts, tehniskā apkalpošana</t>
  </si>
  <si>
    <t>2244</t>
  </si>
  <si>
    <t>Nekustamā īpašuma uzturēšana</t>
  </si>
  <si>
    <t>2246</t>
  </si>
  <si>
    <t>Autoceļu un ielu pārvaldīšana un uzturēšana</t>
  </si>
  <si>
    <t>2247</t>
  </si>
  <si>
    <t>Apdrošināšanas izdevumi</t>
  </si>
  <si>
    <t>2249</t>
  </si>
  <si>
    <t>Pārējie remontdarbu un iestāžu uzturēšanas pakalpojumi</t>
  </si>
  <si>
    <t>2250</t>
  </si>
  <si>
    <t>Informācijas tehnoloģiju pakalpojumi</t>
  </si>
  <si>
    <t>2260</t>
  </si>
  <si>
    <t>Īre un noma</t>
  </si>
  <si>
    <t>2261</t>
  </si>
  <si>
    <t>Ēku, telpu īre un noma</t>
  </si>
  <si>
    <t>2262</t>
  </si>
  <si>
    <t>Transportlīdzekļu noma</t>
  </si>
  <si>
    <t>2263</t>
  </si>
  <si>
    <t>Zemes noma</t>
  </si>
  <si>
    <t>2264</t>
  </si>
  <si>
    <t>Iekārtu, aparatūras un inventāra īre un noma</t>
  </si>
  <si>
    <t>2269</t>
  </si>
  <si>
    <t>Pārējā noma</t>
  </si>
  <si>
    <t>2270</t>
  </si>
  <si>
    <t>Pārējie pakalpojumi</t>
  </si>
  <si>
    <t>2271</t>
  </si>
  <si>
    <t>Izdevumi, kas saistīti ar operatīvo darbību</t>
  </si>
  <si>
    <t>2272</t>
  </si>
  <si>
    <t>Izdevumi par tiesvedības darbiem</t>
  </si>
  <si>
    <t>2273</t>
  </si>
  <si>
    <t>Maksa par zinātniskās pētniecības darbu izpildi</t>
  </si>
  <si>
    <t>2274</t>
  </si>
  <si>
    <t>Ar brīvprātīgā darba veikšanu saistītie izdevumi</t>
  </si>
  <si>
    <t>2275</t>
  </si>
  <si>
    <t>Pašvaldību līdzekļi neparedzētiem gadījumiem</t>
  </si>
  <si>
    <t>2276</t>
  </si>
  <si>
    <t>Izdevumi juridiskās palīdzības sniedzējiem un zvērinātiem tiesu izpildītājiem</t>
  </si>
  <si>
    <t>2280</t>
  </si>
  <si>
    <t>Maksājumi par parāda apkalpošanu un komisijas maksas par izmantotajiem atvasinātajiem finanšu instrumentiem</t>
  </si>
  <si>
    <t>2313</t>
  </si>
  <si>
    <t>Darba aizsardzības līdzekļi</t>
  </si>
  <si>
    <t>2314</t>
  </si>
  <si>
    <t>Izdevumi par precēm iestādes sabiedrisko aktivitāšu īstenošanai</t>
  </si>
  <si>
    <t>2320</t>
  </si>
  <si>
    <t>Kurināmais un enerģētiskie materiāli</t>
  </si>
  <si>
    <t>2321</t>
  </si>
  <si>
    <t>Kurināmais</t>
  </si>
  <si>
    <t>2322</t>
  </si>
  <si>
    <t>Degviela</t>
  </si>
  <si>
    <t>2329</t>
  </si>
  <si>
    <t>Pārējie enerģētiskie materiāli</t>
  </si>
  <si>
    <t>2330</t>
  </si>
  <si>
    <t>Materiāli un izejvielas palīgražošanai</t>
  </si>
  <si>
    <t>2340</t>
  </si>
  <si>
    <t>Zāles, ķimikālijas, laboratorijas preces, medicīniskās ierīces, laboratorijas dzīvnieki un to uzturēšana</t>
  </si>
  <si>
    <t>2341</t>
  </si>
  <si>
    <t>Zāles, ķimikālijas, laboratorijas preces</t>
  </si>
  <si>
    <t>2343</t>
  </si>
  <si>
    <t>Asins iegāde</t>
  </si>
  <si>
    <t>2344</t>
  </si>
  <si>
    <t>Medicīnas instrumenti, laboratorijas dzīvnieki un to uzturēšana</t>
  </si>
  <si>
    <t>2350</t>
  </si>
  <si>
    <t>Iestāžu uzturēšanas materiāli un preces</t>
  </si>
  <si>
    <t>2360</t>
  </si>
  <si>
    <t>Valsts un pašvaldību aprūpē, apgādē un dienestā (amatā) esošo personu uzturēšana</t>
  </si>
  <si>
    <t>2361</t>
  </si>
  <si>
    <t>Mīkstais inventārs</t>
  </si>
  <si>
    <t>2362</t>
  </si>
  <si>
    <t>Virtuves inventārs, trauki un galda piederumi</t>
  </si>
  <si>
    <t>2363</t>
  </si>
  <si>
    <t>Ēdināšanas izdevumi</t>
  </si>
  <si>
    <t>2364</t>
  </si>
  <si>
    <t>Formas tērpi un speciālais apģērbs</t>
  </si>
  <si>
    <t>2365</t>
  </si>
  <si>
    <t>Uzturdevas kompensācija</t>
  </si>
  <si>
    <t>2366</t>
  </si>
  <si>
    <t>Apdrošināšanas izdevumi veselības, dzīvības un nelaimes gadījumu apdrošināšanai</t>
  </si>
  <si>
    <t>2369</t>
  </si>
  <si>
    <t>Pārējie valsts un pašvaldību aprūpē, apgādē un dienestā (amatā) esošo personu uzturēšanas izdevumi, kuri nav minēti citos koda 2360 apakškodos</t>
  </si>
  <si>
    <t>2370</t>
  </si>
  <si>
    <t>Mācību līdzekļi un materiāli</t>
  </si>
  <si>
    <t>2380</t>
  </si>
  <si>
    <t>Specifiskie materiāli un inventārs</t>
  </si>
  <si>
    <t>2381</t>
  </si>
  <si>
    <t>Munīcija un sprāgstvielas</t>
  </si>
  <si>
    <t>2389</t>
  </si>
  <si>
    <t>Pārējie specifiskas lietošanas materiāli un inventārs</t>
  </si>
  <si>
    <t>2390</t>
  </si>
  <si>
    <t>Pārējās preces</t>
  </si>
  <si>
    <t>2510</t>
  </si>
  <si>
    <t>Budžeta iestāžu nodokļu un nodevu maksājumi</t>
  </si>
  <si>
    <t>2512</t>
  </si>
  <si>
    <t>Budžeta iestāžu pievienotās vērtības nodokļa maksājumi</t>
  </si>
  <si>
    <t>2513</t>
  </si>
  <si>
    <t>Budžeta iestāžu nekustamā īpašuma nodokļa maksājumi</t>
  </si>
  <si>
    <t>2514</t>
  </si>
  <si>
    <t>Iedzīvotāju ienākuma nodoklis (no maksātnespējīgā darba devēja darbinieku prasījumu summām)</t>
  </si>
  <si>
    <t>2515</t>
  </si>
  <si>
    <t>Budžeta iestāžu dabas resursu nodokļa maksājumi</t>
  </si>
  <si>
    <t>2516</t>
  </si>
  <si>
    <t>Valsts sociālās apdrošināšanas obligātās iemaksas (no maksātnespējīgā darba devēja darbinieku prasījumu summām)</t>
  </si>
  <si>
    <t>2519</t>
  </si>
  <si>
    <t>Pārējie budžeta iestāžu pārskaitītie nodokļi un nodevas</t>
  </si>
  <si>
    <t>1.2.</t>
  </si>
  <si>
    <t>4200</t>
  </si>
  <si>
    <t>Procentu maksājumi iekšzemes kredītiestādēm</t>
  </si>
  <si>
    <t>4230</t>
  </si>
  <si>
    <t>Procentu maksājumi iekšzemes kredītiestādēm no atvasināto finanšu instrumentu lietošanas rezultāta</t>
  </si>
  <si>
    <t>4240</t>
  </si>
  <si>
    <t>Procentu maksājumi iekšzemes finanšu institūcijām par aizņēmumiem un vērtspapīriem</t>
  </si>
  <si>
    <t>4250</t>
  </si>
  <si>
    <t>Budžeta iestāžu līzinga procentu maksājumi</t>
  </si>
  <si>
    <t>4300</t>
  </si>
  <si>
    <t>Pārējie procentu maksājumi</t>
  </si>
  <si>
    <t>4310</t>
  </si>
  <si>
    <t>Budžeta iestāžu procentu maksājumi Valsts kasei</t>
  </si>
  <si>
    <t>4311</t>
  </si>
  <si>
    <t>Budžeta iestāžu procentu maksājumi Valsts kasei, izņemot valsts sociālās apdrošināšanas speciālo budžetu</t>
  </si>
  <si>
    <t>4312</t>
  </si>
  <si>
    <t>Valsts sociālās apdrošināšanas speciālā budžeta procentu maksājumi Valsts kasei</t>
  </si>
  <si>
    <t>4330</t>
  </si>
  <si>
    <t>Valsts budžeta (Valsts kases) procentu maksājumi</t>
  </si>
  <si>
    <t>4331</t>
  </si>
  <si>
    <t>Valsts budžeta (Valsts kases) procentu maksājumi valsts speciālajam sociālās apdrošināšanas budžetam</t>
  </si>
  <si>
    <t>4332</t>
  </si>
  <si>
    <t>Valsts budžeta (Valsts kases) procentu maksājumi pārējiem valsts budžeta iestāžu līdzekļu ieguldītājiem</t>
  </si>
  <si>
    <t>4333</t>
  </si>
  <si>
    <t>Valsts budžeta (Valsts kases) procentu maksājumi par pašvaldību budžeta līdzekļu ieguldījumiem</t>
  </si>
  <si>
    <t>4334</t>
  </si>
  <si>
    <t>Valsts budžeta (Valsts kases) procentu maksājumi par depozītiem un kontu atlikumiem</t>
  </si>
  <si>
    <t>4339</t>
  </si>
  <si>
    <t>Valsts budžeta (Valsts kases) procentu maksājumi pārējiem ieguldītājiem</t>
  </si>
  <si>
    <t>4340</t>
  </si>
  <si>
    <t>Pašvaldību iestāžu procentu maksājumi par aizņēmumiem no pašvaldību budžeta</t>
  </si>
  <si>
    <t>4390</t>
  </si>
  <si>
    <t>Pārējie iepriekš neklasificētie procentu maksājumi</t>
  </si>
  <si>
    <t>1.3.</t>
  </si>
  <si>
    <t>Subsīdijas, dotācijas un sociālie pabalsti</t>
  </si>
  <si>
    <t>3260</t>
  </si>
  <si>
    <t>Valsts un pašvaldību budžeta dotācija komersantiem, biedrībām, nodibinājumiem un fiziskām personām</t>
  </si>
  <si>
    <t>3261</t>
  </si>
  <si>
    <t>Valsts un pašvaldību budžeta dotācija valsts un pašvaldību komersantiem</t>
  </si>
  <si>
    <t>3262</t>
  </si>
  <si>
    <t>Valsts un pašvaldību budžeta dotācija komersantiem, ostām un speciālajām ekonomiskajām zonām</t>
  </si>
  <si>
    <t>3263</t>
  </si>
  <si>
    <t>Valsts un pašvaldību budžeta dotācija biedrībām un nodibinājumiem</t>
  </si>
  <si>
    <t>3264</t>
  </si>
  <si>
    <t>Valsts un pašvaldību budžeta dotācijas fiziskām personām projektu īstenošanai</t>
  </si>
  <si>
    <t>3280</t>
  </si>
  <si>
    <t>Subsīdijas komersantiem</t>
  </si>
  <si>
    <t>3281</t>
  </si>
  <si>
    <t>Produktu subsīdijas komersantiem</t>
  </si>
  <si>
    <t>3282</t>
  </si>
  <si>
    <t>Citas ražošanas subsīdijas komersantiem</t>
  </si>
  <si>
    <t>3290</t>
  </si>
  <si>
    <t>Subsīdijas un dotācijas komersantiem, biedrībām un nodibinājumiem, ostām un speciālajām ekonomiskajām zonām Eiropas Savienības politiku instrumentu un pārējās ārvalstu finanšu palīdzības līdzfinansēto projektu un (vai) pasākumu ietvaros</t>
  </si>
  <si>
    <t>3291</t>
  </si>
  <si>
    <t>Subsīdijas un dotācijas biedrībām un nodibinājumiem Eiropas Savienības politiku instrumentu un pārējās ārvalstu finanšu palīdzības līdzfinansētajiem projektiem (pasākumiem)</t>
  </si>
  <si>
    <t>6240</t>
  </si>
  <si>
    <t>Valsts un pašvaldību nodarbinātības pabalsti naudā</t>
  </si>
  <si>
    <t>6241</t>
  </si>
  <si>
    <t>Bezdarbnieka pabalsts</t>
  </si>
  <si>
    <t>6242</t>
  </si>
  <si>
    <t>Bezdarbnieka stipendija</t>
  </si>
  <si>
    <t>6250</t>
  </si>
  <si>
    <t>Pašvaldību papildu sociālā palīdzība iedzīvotājiem un sociālās garantijas bāreņiem un audžuģimenēm naudā
//Pašvaldību sociālā palīdzība iedzīvotājiem naudā</t>
  </si>
  <si>
    <t>6252</t>
  </si>
  <si>
    <t>Pabalsti veselības aprūpei naudā</t>
  </si>
  <si>
    <t>6253</t>
  </si>
  <si>
    <t>Pabalsti ēdināšanai naudā</t>
  </si>
  <si>
    <t>6254</t>
  </si>
  <si>
    <t>Pašvaldību pabalsti naudā krīzes situācijā</t>
  </si>
  <si>
    <t>6255</t>
  </si>
  <si>
    <t>Sociālās garantijas bāreņiem un audžuģimenēm naudā</t>
  </si>
  <si>
    <t>6259</t>
  </si>
  <si>
    <t>Pārējā papildu sociālā palīdzība atsevišķu izdevumu apmaksai naudā//Pārējā sociālā palīdzība naudā</t>
  </si>
  <si>
    <t>6260</t>
  </si>
  <si>
    <t>Garantētā minimālā ienākuma pabalsts naudā//Pabalsts garantētā minimālā ienākumu līmeņa nodrošināšanai naudā</t>
  </si>
  <si>
    <t>6270</t>
  </si>
  <si>
    <t>Mājokļa pabalsts naudā//Dzīvokļa pabalsts naudā</t>
  </si>
  <si>
    <t>6290</t>
  </si>
  <si>
    <t>Valsts un pašvaldību budžeta maksājumi</t>
  </si>
  <si>
    <t>6291</t>
  </si>
  <si>
    <t>Stipendijas</t>
  </si>
  <si>
    <t>6292</t>
  </si>
  <si>
    <t>Transporta izdevumu kompensācijas</t>
  </si>
  <si>
    <t>6293</t>
  </si>
  <si>
    <t>Pārmaksāto sociālās apdrošināšanas iemaksu atmaksa</t>
  </si>
  <si>
    <t>6294</t>
  </si>
  <si>
    <t>Maksātnespējīgo darba devēju darbinieku prasījumi</t>
  </si>
  <si>
    <t>6295</t>
  </si>
  <si>
    <t>Eiropas Savienības pensiju shēmai pārskaitītais pensijas kapitāls un obligāto iemaksu nodošana citai dalībvalstij</t>
  </si>
  <si>
    <t>6296</t>
  </si>
  <si>
    <t>Ilgstošas sociālās aprūpes un sociālās rehabilitācijas institūciju veiktie maksājumi klientiem personiskiem izdevumiem no normatīvajos aktos noteiktajiem klientu ienākumiem, kas izmaksāti no valsts budžeta līdzekļiem</t>
  </si>
  <si>
    <t>6299</t>
  </si>
  <si>
    <t>Pārējie klasifikācijā neminētie no valsts un pašvaldību budžeta veiktie maksājumi iedzīvotājiem naudā</t>
  </si>
  <si>
    <t>6320</t>
  </si>
  <si>
    <t>Pašvaldību papildu sociālā palīdzība iedzīvotājiem un sociālās garantijas bāreņiem un audžuģimenēm natūrā//Pašvaldību sociālā palīdzība iedzīvotājiem natūrā</t>
  </si>
  <si>
    <t>6321</t>
  </si>
  <si>
    <t>Pabalsti veselības aprūpei natūrā</t>
  </si>
  <si>
    <t>6322</t>
  </si>
  <si>
    <t>Pabalsti ēdināšanai natūrā</t>
  </si>
  <si>
    <t>6323</t>
  </si>
  <si>
    <t>Pašvaldību pabalsti natūrā krīzes situācijā</t>
  </si>
  <si>
    <t>6324</t>
  </si>
  <si>
    <t>Sociālās garantijas bāreņiem un audžuģimenēm natūrā</t>
  </si>
  <si>
    <t>6329</t>
  </si>
  <si>
    <t>Pārējā papildu sociālā palīdzība natūrā//Pārējā sociālā palīdzība natūrā</t>
  </si>
  <si>
    <t>6330</t>
  </si>
  <si>
    <t>Atbalsta pasākumi un kompensācijas natūrā</t>
  </si>
  <si>
    <t>6340</t>
  </si>
  <si>
    <t>Darba devēja sociālie pabalsti natūrā</t>
  </si>
  <si>
    <t>6350</t>
  </si>
  <si>
    <t>Pabalsts garantētā minimālā ienākumu līmeņa nodrošināšanai natūrā</t>
  </si>
  <si>
    <t>6360</t>
  </si>
  <si>
    <t>Mājokļa pabalsts natūrā//Dzīvokļa pabalsts natūrā</t>
  </si>
  <si>
    <t>6410</t>
  </si>
  <si>
    <t>Pašvaldības pirktie sociālie pakalpojumi iedzīvotājiem</t>
  </si>
  <si>
    <t>6411</t>
  </si>
  <si>
    <t>Samaksa par aprūpi mājās</t>
  </si>
  <si>
    <t>6412</t>
  </si>
  <si>
    <t>Samaksa par ilgstošas sociālās aprūpes un sociālās rehabilitācijas institūciju sniegtajiem pakalpojumiem</t>
  </si>
  <si>
    <t>6419</t>
  </si>
  <si>
    <t>Samaksa par pārējiem sociālajiem pakalpojumiem saskaņā ar pašvaldību saistošajiem noteikumiem</t>
  </si>
  <si>
    <t>6420</t>
  </si>
  <si>
    <t>Izdevumi par piešķīrumiem iedzīvotājiem natūrā, naudas balvas, izdevumi pašvaldību brīvprātīgo iniciatīvu izpildei</t>
  </si>
  <si>
    <t>6421</t>
  </si>
  <si>
    <t>Izdevumi par piešķīrumiem iedzīvotājiem natūrā brīvprātīgo iniciatīvu izpildei</t>
  </si>
  <si>
    <t>6422</t>
  </si>
  <si>
    <t>Naudas balvas</t>
  </si>
  <si>
    <t>6423</t>
  </si>
  <si>
    <t>Izdevumi brīvprātīgo iniciatīvu izpildei</t>
  </si>
  <si>
    <t>6510</t>
  </si>
  <si>
    <t>Kompensācijas, kuras izmaksā fiziskām un juridiskām personām, pamatojoties uz Latvijas tiesu un lēmējiestādes nolēmumiem</t>
  </si>
  <si>
    <t>IV.</t>
  </si>
  <si>
    <t>Finansēšana</t>
  </si>
  <si>
    <t>F20010000</t>
  </si>
  <si>
    <t>Naudas līdzekļi un noguldījumi (bilances aktīvā)</t>
  </si>
  <si>
    <t>F21010000</t>
  </si>
  <si>
    <t>Naudas līdzekļi</t>
  </si>
  <si>
    <t>F21010000 AS</t>
  </si>
  <si>
    <t>F21010000 AB</t>
  </si>
  <si>
    <t>Naudas līdzekļu atlikums perioda beigās</t>
  </si>
  <si>
    <t>F22010000</t>
  </si>
  <si>
    <t>Pieprasījuma noguldījumi (bilances aktīvā)</t>
  </si>
  <si>
    <t>F22010000 AS</t>
  </si>
  <si>
    <t>Pieprasījuma noguldījumu atlikums gada sākumā</t>
  </si>
  <si>
    <t>F22010000 AB</t>
  </si>
  <si>
    <t>Pieprasījuma noguldījumu atlikums perioda beigās</t>
  </si>
  <si>
    <t>F29010000</t>
  </si>
  <si>
    <t>Termiņnoguldījumi (bilances aktīvā)</t>
  </si>
  <si>
    <t>F29010000 AS</t>
  </si>
  <si>
    <t>Termiņnoguldījumu atlikums gada sākumā</t>
  </si>
  <si>
    <t>F29010000 AB</t>
  </si>
  <si>
    <t>Termiņnoguldījumu atlikums perioda beigās</t>
  </si>
  <si>
    <t>F30010000</t>
  </si>
  <si>
    <t>Iegādātie parāda vērtspapīri, izņemot atvasinātos finanšu instrumentus</t>
  </si>
  <si>
    <t>F30020000</t>
  </si>
  <si>
    <t>Emitētie parāda vērtspapīri</t>
  </si>
  <si>
    <t>F40020000</t>
  </si>
  <si>
    <t>Aizņēmumi</t>
  </si>
  <si>
    <t>F40010000</t>
  </si>
  <si>
    <t>Aizdevumi</t>
  </si>
  <si>
    <t>F50010000</t>
  </si>
  <si>
    <t>Akcijas un cita līdzdalība  pašu kapitālā</t>
  </si>
  <si>
    <t>F55010000</t>
  </si>
  <si>
    <t>Akcijas un cita līdzdalība komersantu pašu kapitālā, neskaitot kopieguldījumu fondu akcijas, un ieguldījumi starptautisko organizāciju kapitālā</t>
  </si>
  <si>
    <t>F56010000</t>
  </si>
  <si>
    <t>Kopieguldījumu fondu akcijas</t>
  </si>
  <si>
    <t>Izdevumu kopsavilkums atbilstoši funkcionālajām un ekonomiskajām kategorijām</t>
  </si>
  <si>
    <t>4.pielikums</t>
  </si>
  <si>
    <t xml:space="preserve">  Pamatlīdzekļi, ieguldījuma īpašumi un bioloģiskie aktīvi</t>
  </si>
  <si>
    <t xml:space="preserve">  5200</t>
  </si>
  <si>
    <t xml:space="preserve"> Kopsavilkums - ziedojumi - izdevumi atbilstoši ekonomiskajām kategorijām</t>
  </si>
  <si>
    <t>2022.gada 3.februāra</t>
  </si>
  <si>
    <t>saistošajiem noteikumiem Nr.2/2022</t>
  </si>
  <si>
    <t>Domes priekšsēdētājs       (PARAKSTS*)          J.Žilko</t>
  </si>
  <si>
    <t xml:space="preserve">*ŠIS  DOKUMENTS  IR  ELEKTRONISKI  PARAKSTĪTS  AR  DROŠU </t>
  </si>
  <si>
    <t>ELEKTRONISKO  PARAKSTU  UN  SATUR  LAIKA  ZĪMOGU.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</si>
</sst>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5" x14ac:knownFonts="1">
    <font>
      <sz val="11"/>
      <color theme="1"/>
      <name val="Calibri"/>
      <family val="2"/>
      <charset val="186"/>
      <scheme val="minor"/>
    </font>
    <font>
      <b/>
      <sz val="9"/>
      <name val="Times New Roman"/>
      <family val="1"/>
      <charset val="186"/>
    </font>
    <font>
      <b/>
      <i/>
      <sz val="9"/>
      <name val="Times New Roman"/>
      <family val="1"/>
      <charset val="186"/>
    </font>
    <font>
      <sz val="9"/>
      <name val="Times New Roman"/>
      <family val="1"/>
      <charset val="186"/>
    </font>
    <font>
      <sz val="10"/>
      <name val="Times New Roman"/>
      <family val="1"/>
      <charset val="186"/>
    </font>
    <font>
      <sz val="9"/>
      <color indexed="8"/>
      <name val="Times New Roman"/>
      <family val="1"/>
      <charset val="186"/>
    </font>
    <font>
      <sz val="9"/>
      <name val="Times New Roman"/>
      <family val="1"/>
    </font>
    <font>
      <b/>
      <sz val="9"/>
      <name val="Times New Roman"/>
      <family val="1"/>
    </font>
    <font>
      <b/>
      <sz val="9"/>
      <color indexed="8"/>
      <name val="Times New Roman"/>
      <family val="1"/>
      <charset val="186"/>
    </font>
    <font>
      <b/>
      <sz val="11"/>
      <color theme="1"/>
      <name val="Times New Roman"/>
      <family val="1"/>
      <charset val="186"/>
    </font>
    <font>
      <sz val="9"/>
      <color theme="1"/>
      <name val="Times New Roman"/>
      <family val="1"/>
      <charset val="186"/>
    </font>
    <font>
      <sz val="9"/>
      <color theme="1"/>
      <name val="Calibri"/>
      <family val="2"/>
      <charset val="186"/>
      <scheme val="minor"/>
    </font>
    <font>
      <sz val="9"/>
      <name val="Calibri"/>
      <family val="2"/>
      <charset val="186"/>
      <scheme val="minor"/>
    </font>
    <font>
      <b/>
      <sz val="9"/>
      <color theme="1"/>
      <name val="Times New Roman"/>
      <family val="1"/>
      <charset val="186"/>
    </font>
    <font>
      <sz val="8"/>
      <name val="Calibri"/>
      <family val="2"/>
      <charset val="186"/>
      <scheme val="minor"/>
    </font>
    <font>
      <sz val="11"/>
      <color theme="1"/>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57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8"/>
      <color indexed="8"/>
      <name val="Times New Roman"/>
      <family val="1"/>
      <charset val="186"/>
    </font>
    <font>
      <b/>
      <sz val="10"/>
      <color indexed="8"/>
      <name val="Times New Roman"/>
      <family val="1"/>
      <charset val="186"/>
    </font>
    <font>
      <sz val="10"/>
      <color indexed="8"/>
      <name val="Times New Roman"/>
      <family val="1"/>
      <charset val="186"/>
    </font>
    <font>
      <sz val="12"/>
      <name val="Times New Roman"/>
      <family val="1"/>
      <charset val="186"/>
    </font>
    <font>
      <b/>
      <sz val="10"/>
      <name val="Times New Roman"/>
      <family val="1"/>
      <charset val="186"/>
    </font>
    <font>
      <b/>
      <sz val="12"/>
      <name val="Times New Roman"/>
      <family val="1"/>
      <charset val="186"/>
    </font>
    <font>
      <sz val="10"/>
      <name val="Arial"/>
      <family val="2"/>
      <charset val="186"/>
    </font>
    <font>
      <sz val="11"/>
      <name val="Times New Roman"/>
      <family val="1"/>
      <charset val="186"/>
    </font>
    <font>
      <b/>
      <sz val="11"/>
      <name val="Times New Roman"/>
      <family val="1"/>
      <charset val="186"/>
    </font>
    <font>
      <i/>
      <sz val="10"/>
      <name val="Times New Roman"/>
      <family val="1"/>
      <charset val="186"/>
    </font>
    <font>
      <b/>
      <sz val="12"/>
      <color theme="1"/>
      <name val="Times New Roman"/>
      <family val="1"/>
      <charset val="186"/>
    </font>
    <font>
      <sz val="12"/>
      <color theme="1"/>
      <name val="Times New Roman"/>
      <family val="1"/>
      <charset val="186"/>
    </font>
    <font>
      <b/>
      <sz val="10"/>
      <color theme="1"/>
      <name val="Times New Roman"/>
      <family val="1"/>
      <charset val="186"/>
    </font>
  </fonts>
  <fills count="36">
    <fill>
      <patternFill patternType="none"/>
    </fill>
    <fill>
      <patternFill patternType="gray125"/>
    </fill>
    <fill>
      <patternFill patternType="solid">
        <fgColor theme="9" tint="0.59999389629810485"/>
        <bgColor indexed="64"/>
      </patternFill>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8"/>
      </left>
      <right style="hair">
        <color indexed="8"/>
      </right>
      <top style="hair">
        <color indexed="8"/>
      </top>
      <bottom style="hair">
        <color indexed="8"/>
      </bottom>
      <diagonal/>
    </border>
    <border>
      <left/>
      <right/>
      <top style="thin">
        <color indexed="64"/>
      </top>
      <bottom style="thin">
        <color indexed="64"/>
      </bottom>
      <diagonal/>
    </border>
    <border>
      <left style="thin">
        <color indexed="64"/>
      </left>
      <right/>
      <top style="thin">
        <color indexed="64"/>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thin">
        <color auto="1"/>
      </left>
      <right style="thin">
        <color auto="1"/>
      </right>
      <top style="thin">
        <color auto="1"/>
      </top>
      <bottom style="thin">
        <color auto="1"/>
      </bottom>
      <diagonal/>
    </border>
  </borders>
  <cellStyleXfs count="44">
    <xf numFmtId="0" fontId="0" fillId="0" borderId="0"/>
    <xf numFmtId="0" fontId="16" fillId="0" borderId="0" applyNumberFormat="0" applyFill="0" applyBorder="0" applyAlignment="0" applyProtection="0"/>
    <xf numFmtId="0" fontId="17" fillId="0" borderId="13" applyNumberFormat="0" applyFill="0" applyAlignment="0" applyProtection="0"/>
    <xf numFmtId="0" fontId="18" fillId="0" borderId="14" applyNumberFormat="0" applyFill="0" applyAlignment="0" applyProtection="0"/>
    <xf numFmtId="0" fontId="19" fillId="0" borderId="15" applyNumberFormat="0" applyFill="0" applyAlignment="0" applyProtection="0"/>
    <xf numFmtId="0" fontId="19" fillId="0" borderId="0" applyNumberFormat="0" applyFill="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0" applyNumberFormat="0" applyBorder="0" applyAlignment="0" applyProtection="0"/>
    <xf numFmtId="0" fontId="23" fillId="8" borderId="16" applyNumberFormat="0" applyAlignment="0" applyProtection="0"/>
    <xf numFmtId="0" fontId="24" fillId="9" borderId="17" applyNumberFormat="0" applyAlignment="0" applyProtection="0"/>
    <xf numFmtId="0" fontId="25" fillId="9" borderId="16" applyNumberFormat="0" applyAlignment="0" applyProtection="0"/>
    <xf numFmtId="0" fontId="26" fillId="0" borderId="18" applyNumberFormat="0" applyFill="0" applyAlignment="0" applyProtection="0"/>
    <xf numFmtId="0" fontId="27" fillId="10" borderId="19" applyNumberFormat="0" applyAlignment="0" applyProtection="0"/>
    <xf numFmtId="0" fontId="28" fillId="0" borderId="0" applyNumberFormat="0" applyFill="0" applyBorder="0" applyAlignment="0" applyProtection="0"/>
    <xf numFmtId="0" fontId="15" fillId="11" borderId="20" applyNumberFormat="0" applyFont="0" applyAlignment="0" applyProtection="0"/>
    <xf numFmtId="0" fontId="29" fillId="0" borderId="0" applyNumberFormat="0" applyFill="0" applyBorder="0" applyAlignment="0" applyProtection="0"/>
    <xf numFmtId="0" fontId="30" fillId="0" borderId="21" applyNumberFormat="0" applyFill="0" applyAlignment="0" applyProtection="0"/>
    <xf numFmtId="0" fontId="31"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31"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31"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31"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31" fillId="28"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31" fillId="32"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15" fillId="35" borderId="0" applyNumberFormat="0" applyBorder="0" applyAlignment="0" applyProtection="0"/>
    <xf numFmtId="0" fontId="38" fillId="0" borderId="0"/>
    <xf numFmtId="0" fontId="38" fillId="0" borderId="0"/>
  </cellStyleXfs>
  <cellXfs count="261">
    <xf numFmtId="0" fontId="0" fillId="0" borderId="0" xfId="0"/>
    <xf numFmtId="0" fontId="1" fillId="0" borderId="0" xfId="0" applyFont="1"/>
    <xf numFmtId="0" fontId="2" fillId="0" borderId="0" xfId="0" applyFont="1" applyAlignment="1">
      <alignment horizontal="center"/>
    </xf>
    <xf numFmtId="0" fontId="1" fillId="0" borderId="1" xfId="0" applyFont="1" applyBorder="1" applyAlignment="1">
      <alignment horizontal="center"/>
    </xf>
    <xf numFmtId="0" fontId="1" fillId="0" borderId="1" xfId="0" applyFont="1" applyBorder="1" applyAlignment="1">
      <alignment horizontal="center" wrapText="1"/>
    </xf>
    <xf numFmtId="49" fontId="3" fillId="0" borderId="1" xfId="0" applyNumberFormat="1" applyFont="1" applyBorder="1" applyAlignment="1">
      <alignment horizontal="left"/>
    </xf>
    <xf numFmtId="0" fontId="3" fillId="0" borderId="2" xfId="0" applyFont="1" applyBorder="1"/>
    <xf numFmtId="3" fontId="3" fillId="0" borderId="1" xfId="0" applyNumberFormat="1" applyFont="1" applyBorder="1"/>
    <xf numFmtId="3" fontId="3" fillId="0" borderId="3" xfId="0" applyNumberFormat="1" applyFont="1" applyBorder="1"/>
    <xf numFmtId="3" fontId="4" fillId="0" borderId="4" xfId="0" applyNumberFormat="1" applyFont="1" applyBorder="1" applyAlignment="1">
      <alignment horizontal="right" vertical="center"/>
    </xf>
    <xf numFmtId="0" fontId="1" fillId="2" borderId="1" xfId="0" applyFont="1" applyFill="1" applyBorder="1" applyAlignment="1">
      <alignment horizontal="left"/>
    </xf>
    <xf numFmtId="0" fontId="1" fillId="2" borderId="2" xfId="0" applyFont="1" applyFill="1" applyBorder="1"/>
    <xf numFmtId="3" fontId="1" fillId="2" borderId="1" xfId="0" applyNumberFormat="1" applyFont="1" applyFill="1" applyBorder="1"/>
    <xf numFmtId="0" fontId="3" fillId="0" borderId="1" xfId="0" applyFont="1" applyBorder="1" applyAlignment="1">
      <alignment horizontal="left"/>
    </xf>
    <xf numFmtId="3" fontId="5" fillId="0" borderId="1" xfId="0" applyNumberFormat="1" applyFont="1" applyBorder="1"/>
    <xf numFmtId="3" fontId="5" fillId="0" borderId="3" xfId="0" applyNumberFormat="1" applyFont="1" applyBorder="1"/>
    <xf numFmtId="3" fontId="1" fillId="2" borderId="1" xfId="0" applyNumberFormat="1" applyFont="1" applyFill="1" applyBorder="1" applyAlignment="1">
      <alignment horizontal="right" vertical="center"/>
    </xf>
    <xf numFmtId="3" fontId="5" fillId="0" borderId="5" xfId="0" applyNumberFormat="1" applyFont="1" applyBorder="1"/>
    <xf numFmtId="3" fontId="1" fillId="2" borderId="3" xfId="0" applyNumberFormat="1" applyFont="1" applyFill="1" applyBorder="1"/>
    <xf numFmtId="3" fontId="3" fillId="0" borderId="5" xfId="0" applyNumberFormat="1" applyFont="1" applyBorder="1"/>
    <xf numFmtId="3" fontId="4" fillId="0" borderId="1" xfId="0" applyNumberFormat="1" applyFont="1" applyBorder="1" applyAlignment="1">
      <alignment horizontal="right" vertical="center"/>
    </xf>
    <xf numFmtId="3" fontId="1" fillId="2" borderId="2" xfId="0" applyNumberFormat="1" applyFont="1" applyFill="1" applyBorder="1" applyAlignment="1">
      <alignment horizontal="right" vertical="center"/>
    </xf>
    <xf numFmtId="3" fontId="3" fillId="0" borderId="2" xfId="0" applyNumberFormat="1" applyFont="1" applyBorder="1"/>
    <xf numFmtId="0" fontId="3" fillId="0" borderId="1" xfId="0" applyFont="1" applyBorder="1"/>
    <xf numFmtId="49" fontId="1" fillId="2" borderId="1" xfId="0" applyNumberFormat="1" applyFont="1" applyFill="1" applyBorder="1" applyAlignment="1">
      <alignment horizontal="left"/>
    </xf>
    <xf numFmtId="0" fontId="1" fillId="2" borderId="1" xfId="0" applyFont="1" applyFill="1" applyBorder="1"/>
    <xf numFmtId="49" fontId="3" fillId="3" borderId="1" xfId="0" applyNumberFormat="1" applyFont="1" applyFill="1" applyBorder="1" applyAlignment="1">
      <alignment horizontal="left"/>
    </xf>
    <xf numFmtId="0" fontId="3" fillId="3" borderId="2" xfId="0" applyFont="1" applyFill="1" applyBorder="1"/>
    <xf numFmtId="3" fontId="3" fillId="3" borderId="2" xfId="0" applyNumberFormat="1" applyFont="1" applyFill="1" applyBorder="1"/>
    <xf numFmtId="3" fontId="3" fillId="0" borderId="1" xfId="0" applyNumberFormat="1" applyFont="1" applyBorder="1" applyAlignment="1">
      <alignment horizontal="right" vertical="center"/>
    </xf>
    <xf numFmtId="0" fontId="3" fillId="3" borderId="1" xfId="0" applyFont="1" applyFill="1" applyBorder="1" applyAlignment="1">
      <alignment horizontal="left"/>
    </xf>
    <xf numFmtId="0" fontId="3" fillId="0" borderId="2" xfId="0" applyFont="1" applyBorder="1" applyAlignment="1">
      <alignment horizontal="left"/>
    </xf>
    <xf numFmtId="3" fontId="3" fillId="0" borderId="1" xfId="0" applyNumberFormat="1" applyFont="1" applyBorder="1" applyAlignment="1">
      <alignment horizontal="right"/>
    </xf>
    <xf numFmtId="0" fontId="6" fillId="0" borderId="6" xfId="0" applyFont="1" applyBorder="1"/>
    <xf numFmtId="3" fontId="3" fillId="0" borderId="3" xfId="0" applyNumberFormat="1" applyFont="1" applyBorder="1" applyAlignment="1">
      <alignment horizontal="right" vertical="center"/>
    </xf>
    <xf numFmtId="0" fontId="6" fillId="0" borderId="1" xfId="0" applyFont="1" applyBorder="1"/>
    <xf numFmtId="3" fontId="6" fillId="0" borderId="1" xfId="0" applyNumberFormat="1" applyFont="1" applyBorder="1"/>
    <xf numFmtId="3" fontId="7" fillId="2" borderId="1" xfId="0" applyNumberFormat="1" applyFont="1" applyFill="1" applyBorder="1" applyAlignment="1">
      <alignment horizontal="right" vertical="center"/>
    </xf>
    <xf numFmtId="0" fontId="1" fillId="0" borderId="1" xfId="0" applyFont="1" applyBorder="1" applyAlignment="1">
      <alignment horizontal="left"/>
    </xf>
    <xf numFmtId="0" fontId="3" fillId="0" borderId="7" xfId="0" applyFont="1" applyBorder="1"/>
    <xf numFmtId="0" fontId="3" fillId="0" borderId="3" xfId="0" applyFont="1" applyBorder="1"/>
    <xf numFmtId="0" fontId="3" fillId="0" borderId="0" xfId="0" applyFont="1"/>
    <xf numFmtId="0" fontId="3" fillId="0" borderId="8" xfId="0" applyFont="1" applyBorder="1"/>
    <xf numFmtId="0" fontId="1" fillId="0" borderId="2" xfId="0" applyFont="1" applyBorder="1"/>
    <xf numFmtId="3" fontId="1" fillId="0" borderId="1" xfId="0" applyNumberFormat="1" applyFont="1" applyBorder="1"/>
    <xf numFmtId="0" fontId="1" fillId="0" borderId="3" xfId="0" applyFont="1" applyBorder="1"/>
    <xf numFmtId="0" fontId="2" fillId="2" borderId="2" xfId="0" applyFont="1" applyFill="1" applyBorder="1"/>
    <xf numFmtId="3" fontId="8" fillId="2" borderId="1" xfId="0" applyNumberFormat="1" applyFont="1" applyFill="1" applyBorder="1"/>
    <xf numFmtId="0" fontId="2" fillId="0" borderId="0" xfId="0" applyFont="1"/>
    <xf numFmtId="3" fontId="0" fillId="0" borderId="0" xfId="0" applyNumberFormat="1"/>
    <xf numFmtId="0" fontId="4" fillId="0" borderId="0" xfId="0" applyFont="1"/>
    <xf numFmtId="0" fontId="2" fillId="0" borderId="1" xfId="0" applyFont="1" applyBorder="1" applyAlignment="1">
      <alignment horizontal="left"/>
    </xf>
    <xf numFmtId="0" fontId="2" fillId="0" borderId="2" xfId="0" applyFont="1" applyBorder="1"/>
    <xf numFmtId="0" fontId="9" fillId="0" borderId="0" xfId="0" applyFont="1" applyAlignment="1">
      <alignment wrapText="1"/>
    </xf>
    <xf numFmtId="0" fontId="3" fillId="0" borderId="1" xfId="0" applyFont="1" applyBorder="1" applyAlignment="1">
      <alignment horizontal="right"/>
    </xf>
    <xf numFmtId="3" fontId="3" fillId="0" borderId="0" xfId="0" applyNumberFormat="1" applyFont="1" applyAlignment="1">
      <alignment horizontal="right"/>
    </xf>
    <xf numFmtId="3" fontId="6" fillId="0" borderId="1" xfId="0" applyNumberFormat="1" applyFont="1" applyBorder="1" applyAlignment="1">
      <alignment horizontal="right"/>
    </xf>
    <xf numFmtId="3" fontId="1" fillId="2" borderId="1" xfId="0" applyNumberFormat="1" applyFont="1" applyFill="1" applyBorder="1" applyAlignment="1">
      <alignment horizontal="right"/>
    </xf>
    <xf numFmtId="49" fontId="6" fillId="0" borderId="1" xfId="0" applyNumberFormat="1" applyFont="1" applyBorder="1" applyAlignment="1">
      <alignment horizontal="left"/>
    </xf>
    <xf numFmtId="0" fontId="6" fillId="0" borderId="2" xfId="0" applyFont="1" applyBorder="1"/>
    <xf numFmtId="3" fontId="5" fillId="0" borderId="1" xfId="0" applyNumberFormat="1" applyFont="1" applyBorder="1" applyAlignment="1" applyProtection="1">
      <alignment horizontal="right" wrapText="1"/>
      <protection locked="0"/>
    </xf>
    <xf numFmtId="0" fontId="6" fillId="0" borderId="9" xfId="0" applyFont="1" applyBorder="1"/>
    <xf numFmtId="49" fontId="3" fillId="0" borderId="10" xfId="0" applyNumberFormat="1" applyFont="1" applyBorder="1" applyAlignment="1">
      <alignment horizontal="left"/>
    </xf>
    <xf numFmtId="49" fontId="3" fillId="0" borderId="0" xfId="0" applyNumberFormat="1" applyFont="1" applyAlignment="1">
      <alignment horizontal="left"/>
    </xf>
    <xf numFmtId="0" fontId="10" fillId="0" borderId="2" xfId="0" applyFont="1" applyBorder="1"/>
    <xf numFmtId="3" fontId="10" fillId="0" borderId="1" xfId="0" applyNumberFormat="1" applyFont="1" applyBorder="1"/>
    <xf numFmtId="3" fontId="10" fillId="0" borderId="1" xfId="0" applyNumberFormat="1" applyFont="1" applyBorder="1" applyAlignment="1">
      <alignment horizontal="right"/>
    </xf>
    <xf numFmtId="164" fontId="3" fillId="0" borderId="1" xfId="0" applyNumberFormat="1" applyFont="1" applyBorder="1" applyAlignment="1">
      <alignment horizontal="left"/>
    </xf>
    <xf numFmtId="0" fontId="6" fillId="0" borderId="2" xfId="0" applyFont="1" applyBorder="1" applyAlignment="1">
      <alignment horizontal="left"/>
    </xf>
    <xf numFmtId="0" fontId="6" fillId="0" borderId="0" xfId="0" applyFont="1"/>
    <xf numFmtId="49" fontId="1" fillId="0" borderId="1" xfId="0" applyNumberFormat="1" applyFont="1" applyBorder="1" applyAlignment="1">
      <alignment horizontal="left"/>
    </xf>
    <xf numFmtId="0" fontId="1" fillId="2" borderId="3" xfId="0" applyFont="1" applyFill="1" applyBorder="1"/>
    <xf numFmtId="3" fontId="1" fillId="0" borderId="0" xfId="0" applyNumberFormat="1" applyFont="1"/>
    <xf numFmtId="3" fontId="4" fillId="0" borderId="0" xfId="0" applyNumberFormat="1" applyFont="1"/>
    <xf numFmtId="0" fontId="1" fillId="0" borderId="0" xfId="0" applyFont="1" applyAlignment="1">
      <alignment horizontal="left"/>
    </xf>
    <xf numFmtId="0" fontId="10" fillId="0" borderId="0" xfId="0" applyFont="1" applyAlignment="1">
      <alignment horizontal="left"/>
    </xf>
    <xf numFmtId="0" fontId="10" fillId="0" borderId="0" xfId="0" applyFont="1" applyAlignment="1">
      <alignment horizontal="right"/>
    </xf>
    <xf numFmtId="0" fontId="3" fillId="0" borderId="0" xfId="0" applyFont="1" applyAlignment="1">
      <alignment horizontal="right"/>
    </xf>
    <xf numFmtId="0" fontId="5" fillId="0" borderId="0" xfId="0" applyFont="1"/>
    <xf numFmtId="0" fontId="0" fillId="0" borderId="0" xfId="0" applyAlignment="1">
      <alignment horizontal="right"/>
    </xf>
    <xf numFmtId="3" fontId="10" fillId="0" borderId="2" xfId="0" applyNumberFormat="1" applyFont="1" applyBorder="1"/>
    <xf numFmtId="3" fontId="3" fillId="0" borderId="2" xfId="0" applyNumberFormat="1" applyFont="1" applyBorder="1" applyAlignment="1">
      <alignment horizontal="right"/>
    </xf>
    <xf numFmtId="3" fontId="11" fillId="0" borderId="0" xfId="0" applyNumberFormat="1" applyFont="1"/>
    <xf numFmtId="3" fontId="12" fillId="0" borderId="0" xfId="0" applyNumberFormat="1" applyFont="1"/>
    <xf numFmtId="3" fontId="3" fillId="0" borderId="1" xfId="0" applyNumberFormat="1" applyFont="1" applyFill="1" applyBorder="1"/>
    <xf numFmtId="3" fontId="6" fillId="0" borderId="1" xfId="0" applyNumberFormat="1" applyFont="1" applyFill="1" applyBorder="1" applyAlignment="1">
      <alignment horizontal="right"/>
    </xf>
    <xf numFmtId="3" fontId="3" fillId="0" borderId="0" xfId="0" applyNumberFormat="1" applyFont="1" applyBorder="1"/>
    <xf numFmtId="0" fontId="0" fillId="0" borderId="0" xfId="0" applyBorder="1"/>
    <xf numFmtId="3" fontId="6" fillId="0" borderId="2" xfId="0" applyNumberFormat="1" applyFont="1" applyBorder="1"/>
    <xf numFmtId="3" fontId="3" fillId="0" borderId="1" xfId="0" applyNumberFormat="1" applyFont="1" applyFill="1" applyBorder="1" applyAlignment="1">
      <alignment horizontal="right"/>
    </xf>
    <xf numFmtId="0" fontId="4" fillId="0" borderId="4" xfId="0" applyFont="1" applyFill="1" applyBorder="1" applyAlignment="1">
      <alignment horizontal="left" vertical="center" wrapText="1" indent="2"/>
    </xf>
    <xf numFmtId="3" fontId="3" fillId="0" borderId="2" xfId="0" applyNumberFormat="1" applyFont="1" applyFill="1" applyBorder="1" applyAlignment="1">
      <alignment horizontal="right" vertical="center"/>
    </xf>
    <xf numFmtId="3" fontId="3" fillId="0" borderId="1" xfId="0" applyNumberFormat="1" applyFont="1" applyFill="1" applyBorder="1" applyAlignment="1">
      <alignment horizontal="right" vertical="center"/>
    </xf>
    <xf numFmtId="3" fontId="3" fillId="4" borderId="1" xfId="0" applyNumberFormat="1" applyFont="1" applyFill="1" applyBorder="1" applyAlignment="1">
      <alignment horizontal="right"/>
    </xf>
    <xf numFmtId="3" fontId="6" fillId="4" borderId="1" xfId="0" applyNumberFormat="1" applyFont="1" applyFill="1" applyBorder="1" applyAlignment="1">
      <alignment horizontal="right"/>
    </xf>
    <xf numFmtId="3" fontId="3" fillId="0" borderId="2" xfId="0" applyNumberFormat="1" applyFont="1" applyFill="1" applyBorder="1" applyAlignment="1">
      <alignment horizontal="right"/>
    </xf>
    <xf numFmtId="3" fontId="10" fillId="0" borderId="1" xfId="0" applyNumberFormat="1" applyFont="1" applyFill="1" applyBorder="1"/>
    <xf numFmtId="0" fontId="13" fillId="0" borderId="0" xfId="0" applyFont="1" applyAlignment="1">
      <alignment horizontal="right"/>
    </xf>
    <xf numFmtId="0" fontId="4" fillId="0" borderId="0" xfId="0" applyFont="1" applyAlignment="1">
      <alignment horizontal="right"/>
    </xf>
    <xf numFmtId="0" fontId="1" fillId="0" borderId="11" xfId="0" applyFont="1" applyBorder="1" applyAlignment="1">
      <alignment horizontal="left"/>
    </xf>
    <xf numFmtId="0" fontId="1" fillId="0" borderId="11" xfId="0" applyFont="1" applyBorder="1"/>
    <xf numFmtId="0" fontId="3" fillId="2" borderId="1" xfId="0" applyFont="1" applyFill="1" applyBorder="1" applyAlignment="1">
      <alignment horizontal="left"/>
    </xf>
    <xf numFmtId="0" fontId="3" fillId="2" borderId="1" xfId="0" applyFont="1" applyFill="1" applyBorder="1"/>
    <xf numFmtId="0" fontId="1" fillId="0" borderId="1" xfId="0" applyFont="1" applyBorder="1"/>
    <xf numFmtId="0" fontId="3" fillId="3" borderId="1" xfId="0" applyFont="1" applyFill="1" applyBorder="1"/>
    <xf numFmtId="3" fontId="3" fillId="0" borderId="12" xfId="0" applyNumberFormat="1" applyFont="1" applyBorder="1"/>
    <xf numFmtId="3" fontId="3" fillId="0" borderId="2" xfId="0" applyNumberFormat="1" applyFont="1" applyFill="1" applyBorder="1"/>
    <xf numFmtId="3" fontId="10" fillId="0" borderId="2" xfId="0" applyNumberFormat="1" applyFont="1" applyFill="1" applyBorder="1"/>
    <xf numFmtId="0" fontId="3" fillId="0" borderId="1" xfId="0" applyFont="1" applyFill="1" applyBorder="1"/>
    <xf numFmtId="0" fontId="0" fillId="0" borderId="0" xfId="0"/>
    <xf numFmtId="49" fontId="3" fillId="0" borderId="1" xfId="0" applyNumberFormat="1" applyFont="1" applyBorder="1" applyAlignment="1">
      <alignment horizontal="left"/>
    </xf>
    <xf numFmtId="0" fontId="3" fillId="0" borderId="1" xfId="0" applyFont="1" applyBorder="1"/>
    <xf numFmtId="0" fontId="0" fillId="0" borderId="0" xfId="0"/>
    <xf numFmtId="0" fontId="1" fillId="0" borderId="1" xfId="0" applyFont="1" applyBorder="1" applyAlignment="1">
      <alignment horizontal="center"/>
    </xf>
    <xf numFmtId="49" fontId="3" fillId="0" borderId="1" xfId="0" applyNumberFormat="1" applyFont="1" applyBorder="1" applyAlignment="1">
      <alignment horizontal="left"/>
    </xf>
    <xf numFmtId="3" fontId="3" fillId="0" borderId="1" xfId="0" applyNumberFormat="1" applyFont="1" applyBorder="1"/>
    <xf numFmtId="3" fontId="3" fillId="0" borderId="2" xfId="0" applyNumberFormat="1" applyFont="1" applyBorder="1"/>
    <xf numFmtId="0" fontId="3" fillId="0" borderId="1" xfId="0" applyFont="1" applyBorder="1"/>
    <xf numFmtId="0" fontId="1" fillId="2" borderId="1" xfId="0" applyFont="1" applyFill="1" applyBorder="1"/>
    <xf numFmtId="3" fontId="3" fillId="0" borderId="1" xfId="0" applyNumberFormat="1" applyFont="1" applyBorder="1" applyAlignment="1">
      <alignment horizontal="right"/>
    </xf>
    <xf numFmtId="0" fontId="3" fillId="0" borderId="1" xfId="0" applyFont="1" applyBorder="1" applyAlignment="1">
      <alignment horizontal="right"/>
    </xf>
    <xf numFmtId="3" fontId="3" fillId="0" borderId="2" xfId="0" applyNumberFormat="1" applyFont="1" applyBorder="1" applyAlignment="1">
      <alignment horizontal="right"/>
    </xf>
    <xf numFmtId="3" fontId="3" fillId="0" borderId="1" xfId="0" applyNumberFormat="1" applyFont="1" applyFill="1" applyBorder="1"/>
    <xf numFmtId="3" fontId="3" fillId="0" borderId="1" xfId="0" applyNumberFormat="1" applyFont="1" applyFill="1" applyBorder="1" applyAlignment="1">
      <alignment horizontal="right"/>
    </xf>
    <xf numFmtId="0" fontId="3" fillId="0" borderId="1" xfId="0" applyFont="1" applyBorder="1" applyAlignment="1">
      <alignment horizontal="center"/>
    </xf>
    <xf numFmtId="0" fontId="10" fillId="0" borderId="0" xfId="0" applyFont="1" applyAlignment="1">
      <alignment horizontal="right"/>
    </xf>
    <xf numFmtId="0" fontId="3" fillId="0" borderId="0" xfId="0" applyFont="1" applyAlignment="1">
      <alignment horizontal="right"/>
    </xf>
    <xf numFmtId="0" fontId="35" fillId="0" borderId="0" xfId="0" applyFont="1"/>
    <xf numFmtId="0" fontId="4" fillId="0" borderId="4" xfId="0" applyFont="1" applyBorder="1" applyAlignment="1">
      <alignment horizontal="left" vertical="center" wrapText="1" indent="1"/>
    </xf>
    <xf numFmtId="3" fontId="36" fillId="0" borderId="4" xfId="0" applyNumberFormat="1" applyFont="1" applyBorder="1" applyAlignment="1">
      <alignment horizontal="right" vertical="center"/>
    </xf>
    <xf numFmtId="49" fontId="4" fillId="0" borderId="4" xfId="0" applyNumberFormat="1" applyFont="1" applyBorder="1" applyAlignment="1">
      <alignment vertical="center"/>
    </xf>
    <xf numFmtId="0" fontId="36" fillId="0" borderId="4" xfId="0" applyFont="1" applyBorder="1" applyAlignment="1">
      <alignment horizontal="left" vertical="center" wrapText="1"/>
    </xf>
    <xf numFmtId="49" fontId="36" fillId="0" borderId="4" xfId="0" applyNumberFormat="1" applyFont="1" applyBorder="1" applyAlignment="1">
      <alignment vertical="center"/>
    </xf>
    <xf numFmtId="3" fontId="35" fillId="0" borderId="0" xfId="0" applyNumberFormat="1" applyFont="1"/>
    <xf numFmtId="3" fontId="37" fillId="0" borderId="0" xfId="0" applyNumberFormat="1" applyFont="1"/>
    <xf numFmtId="0" fontId="37" fillId="0" borderId="0" xfId="0" applyFont="1"/>
    <xf numFmtId="0" fontId="4" fillId="0" borderId="4" xfId="0" applyFont="1" applyBorder="1" applyAlignment="1">
      <alignment horizontal="left" vertical="center" wrapText="1" indent="3"/>
    </xf>
    <xf numFmtId="0" fontId="4" fillId="0" borderId="4" xfId="0" applyFont="1" applyBorder="1" applyAlignment="1">
      <alignment horizontal="left" vertical="center" wrapText="1" indent="2"/>
    </xf>
    <xf numFmtId="49" fontId="36" fillId="0" borderId="4"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36" fillId="0" borderId="4" xfId="0" applyNumberFormat="1" applyFont="1" applyBorder="1" applyAlignment="1">
      <alignment horizontal="left" vertical="center" wrapText="1" indent="1"/>
    </xf>
    <xf numFmtId="49" fontId="36" fillId="0" borderId="4" xfId="0" applyNumberFormat="1" applyFont="1" applyBorder="1" applyAlignment="1">
      <alignment horizontal="left" vertical="center" wrapText="1" indent="2"/>
    </xf>
    <xf numFmtId="49" fontId="4" fillId="0" borderId="4" xfId="0" applyNumberFormat="1" applyFont="1" applyBorder="1" applyAlignment="1">
      <alignment horizontal="left" vertical="center" wrapText="1" indent="3"/>
    </xf>
    <xf numFmtId="49" fontId="4" fillId="0" borderId="4" xfId="0" applyNumberFormat="1" applyFont="1" applyBorder="1" applyAlignment="1">
      <alignment horizontal="left" vertical="center" wrapText="1" indent="4"/>
    </xf>
    <xf numFmtId="49" fontId="4" fillId="0" borderId="4" xfId="0" applyNumberFormat="1" applyFont="1" applyBorder="1" applyAlignment="1">
      <alignment horizontal="left" vertical="center" wrapText="1" indent="5"/>
    </xf>
    <xf numFmtId="3" fontId="4" fillId="0" borderId="24" xfId="0" applyNumberFormat="1" applyFont="1" applyBorder="1" applyAlignment="1">
      <alignment horizontal="right" vertical="center"/>
    </xf>
    <xf numFmtId="3" fontId="4" fillId="0" borderId="25" xfId="0" applyNumberFormat="1" applyFont="1" applyBorder="1" applyAlignment="1">
      <alignment horizontal="right" vertical="center"/>
    </xf>
    <xf numFmtId="49" fontId="4" fillId="0" borderId="4" xfId="0" applyNumberFormat="1" applyFont="1" applyBorder="1" applyAlignment="1">
      <alignment horizontal="left" vertical="center" wrapText="1" indent="2"/>
    </xf>
    <xf numFmtId="0" fontId="35" fillId="0" borderId="0" xfId="0" applyFont="1" applyAlignment="1">
      <alignment horizontal="right" vertical="center"/>
    </xf>
    <xf numFmtId="0" fontId="35" fillId="0" borderId="0" xfId="0" applyFont="1" applyAlignment="1">
      <alignment horizontal="center" vertical="center"/>
    </xf>
    <xf numFmtId="0" fontId="35" fillId="0" borderId="0" xfId="0" applyFont="1" applyAlignment="1">
      <alignment vertical="center" wrapText="1"/>
    </xf>
    <xf numFmtId="49" fontId="4" fillId="0" borderId="24" xfId="0" applyNumberFormat="1" applyFont="1" applyBorder="1" applyAlignment="1">
      <alignment vertical="center"/>
    </xf>
    <xf numFmtId="0" fontId="4" fillId="0" borderId="24" xfId="0" applyFont="1" applyBorder="1" applyAlignment="1">
      <alignment horizontal="left" vertical="center" wrapText="1" indent="3"/>
    </xf>
    <xf numFmtId="49" fontId="4" fillId="0" borderId="25" xfId="0" applyNumberFormat="1" applyFont="1" applyBorder="1" applyAlignment="1">
      <alignment horizontal="left" vertical="center" wrapText="1"/>
    </xf>
    <xf numFmtId="49" fontId="4" fillId="0" borderId="25" xfId="0" applyNumberFormat="1" applyFont="1" applyBorder="1" applyAlignment="1">
      <alignment horizontal="left" vertical="center" wrapText="1" indent="5"/>
    </xf>
    <xf numFmtId="49" fontId="4" fillId="0" borderId="1" xfId="0" applyNumberFormat="1" applyFont="1" applyBorder="1" applyAlignment="1">
      <alignment horizontal="center" vertical="center" wrapText="1"/>
    </xf>
    <xf numFmtId="3" fontId="36" fillId="0" borderId="1" xfId="0" applyNumberFormat="1" applyFont="1" applyBorder="1" applyAlignment="1">
      <alignment horizontal="right" vertical="center"/>
    </xf>
    <xf numFmtId="49" fontId="36" fillId="0" borderId="1" xfId="0" applyNumberFormat="1" applyFont="1" applyBorder="1" applyAlignment="1">
      <alignment horizontal="left" vertical="center" wrapText="1"/>
    </xf>
    <xf numFmtId="3" fontId="33" fillId="0" borderId="1" xfId="0" applyNumberFormat="1" applyFont="1" applyBorder="1" applyAlignment="1">
      <alignment horizontal="right" vertical="center"/>
    </xf>
    <xf numFmtId="49" fontId="4"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wrapText="1" indent="1"/>
    </xf>
    <xf numFmtId="49" fontId="4" fillId="0" borderId="1" xfId="0" applyNumberFormat="1" applyFont="1" applyBorder="1" applyAlignment="1">
      <alignment horizontal="left" vertical="center" wrapText="1" indent="4"/>
    </xf>
    <xf numFmtId="49" fontId="4" fillId="0" borderId="1" xfId="0" applyNumberFormat="1" applyFont="1" applyBorder="1" applyAlignment="1">
      <alignment horizontal="left" vertical="center" wrapText="1" indent="5"/>
    </xf>
    <xf numFmtId="49" fontId="36" fillId="0" borderId="1" xfId="0" applyNumberFormat="1" applyFont="1" applyBorder="1" applyAlignment="1">
      <alignment horizontal="left" vertical="center" wrapText="1" indent="3"/>
    </xf>
    <xf numFmtId="0" fontId="34" fillId="0" borderId="22" xfId="0" applyFont="1" applyBorder="1" applyAlignment="1">
      <alignment horizontal="left" wrapText="1"/>
    </xf>
    <xf numFmtId="3" fontId="32" fillId="0" borderId="22" xfId="0" applyNumberFormat="1" applyFont="1" applyBorder="1" applyAlignment="1">
      <alignment horizontal="right" vertical="center" wrapText="1"/>
    </xf>
    <xf numFmtId="3" fontId="35" fillId="0" borderId="0" xfId="0" applyNumberFormat="1" applyFont="1" applyAlignment="1">
      <alignment vertical="center"/>
    </xf>
    <xf numFmtId="3" fontId="34" fillId="0" borderId="1" xfId="0" applyNumberFormat="1" applyFont="1" applyBorder="1" applyAlignment="1">
      <alignment horizontal="right" vertical="center"/>
    </xf>
    <xf numFmtId="3" fontId="32" fillId="0" borderId="22" xfId="0" applyNumberFormat="1" applyFont="1" applyFill="1" applyBorder="1" applyAlignment="1" applyProtection="1">
      <alignment horizontal="right" vertical="center" wrapText="1"/>
    </xf>
    <xf numFmtId="3" fontId="5" fillId="0" borderId="22" xfId="0" applyNumberFormat="1" applyFont="1" applyFill="1" applyBorder="1" applyAlignment="1" applyProtection="1">
      <alignment horizontal="right" vertical="center" wrapText="1"/>
    </xf>
    <xf numFmtId="3" fontId="33" fillId="2" borderId="22" xfId="0" applyNumberFormat="1" applyFont="1" applyFill="1" applyBorder="1" applyAlignment="1" applyProtection="1">
      <alignment horizontal="right" vertical="center" wrapText="1"/>
    </xf>
    <xf numFmtId="3" fontId="36" fillId="2" borderId="1" xfId="0" applyNumberFormat="1" applyFont="1" applyFill="1" applyBorder="1" applyAlignment="1">
      <alignment horizontal="right" vertical="center"/>
    </xf>
    <xf numFmtId="49" fontId="36" fillId="2" borderId="1" xfId="0" applyNumberFormat="1" applyFont="1" applyFill="1" applyBorder="1" applyAlignment="1">
      <alignment horizontal="left" vertical="center" wrapText="1"/>
    </xf>
    <xf numFmtId="3" fontId="33" fillId="2" borderId="23" xfId="0" applyNumberFormat="1" applyFont="1" applyFill="1" applyBorder="1" applyAlignment="1" applyProtection="1">
      <alignment horizontal="right" vertical="center" wrapText="1"/>
    </xf>
    <xf numFmtId="0" fontId="34" fillId="0" borderId="0" xfId="0" applyFont="1" applyBorder="1" applyAlignment="1">
      <alignment horizontal="left" wrapText="1"/>
    </xf>
    <xf numFmtId="3" fontId="36" fillId="0" borderId="1" xfId="0" applyNumberFormat="1" applyFont="1" applyBorder="1"/>
    <xf numFmtId="49" fontId="4" fillId="2" borderId="1" xfId="0" applyNumberFormat="1" applyFont="1" applyFill="1" applyBorder="1" applyAlignment="1">
      <alignment horizontal="left" vertical="center" wrapText="1" indent="4"/>
    </xf>
    <xf numFmtId="3" fontId="36" fillId="2" borderId="0" xfId="0" applyNumberFormat="1" applyFont="1" applyFill="1" applyAlignment="1">
      <alignment vertical="center"/>
    </xf>
    <xf numFmtId="49" fontId="36" fillId="2" borderId="1" xfId="0" applyNumberFormat="1" applyFont="1" applyFill="1" applyBorder="1" applyAlignment="1">
      <alignment horizontal="left" vertical="center" wrapText="1" indent="3"/>
    </xf>
    <xf numFmtId="49" fontId="36" fillId="2" borderId="1" xfId="0" applyNumberFormat="1" applyFont="1" applyFill="1" applyBorder="1" applyAlignment="1">
      <alignment horizontal="left" vertical="center" wrapText="1" indent="2"/>
    </xf>
    <xf numFmtId="3" fontId="4" fillId="2" borderId="1" xfId="0" applyNumberFormat="1" applyFont="1" applyFill="1" applyBorder="1" applyAlignment="1">
      <alignment horizontal="right" vertical="center"/>
    </xf>
    <xf numFmtId="3" fontId="34" fillId="0" borderId="1" xfId="0" applyNumberFormat="1" applyFont="1" applyBorder="1" applyAlignment="1">
      <alignment horizontal="right" wrapText="1"/>
    </xf>
    <xf numFmtId="3" fontId="34" fillId="0" borderId="22" xfId="0" applyNumberFormat="1" applyFont="1" applyFill="1" applyBorder="1" applyAlignment="1" applyProtection="1">
      <alignment horizontal="right" wrapText="1"/>
    </xf>
    <xf numFmtId="49" fontId="4" fillId="2" borderId="1" xfId="0" applyNumberFormat="1" applyFont="1" applyFill="1" applyBorder="1" applyAlignment="1">
      <alignment horizontal="left" vertical="center" wrapText="1"/>
    </xf>
    <xf numFmtId="3" fontId="4" fillId="0" borderId="1" xfId="0" applyNumberFormat="1" applyFont="1" applyBorder="1"/>
    <xf numFmtId="49" fontId="4" fillId="2" borderId="1" xfId="0" applyNumberFormat="1" applyFont="1" applyFill="1" applyBorder="1" applyAlignment="1">
      <alignment horizontal="left" vertical="center" wrapText="1" indent="5"/>
    </xf>
    <xf numFmtId="3" fontId="33" fillId="2" borderId="22" xfId="0" applyNumberFormat="1" applyFont="1" applyFill="1" applyBorder="1" applyAlignment="1">
      <alignment horizontal="right" vertical="center" wrapText="1"/>
    </xf>
    <xf numFmtId="0" fontId="10" fillId="0" borderId="0" xfId="0" applyFont="1" applyAlignment="1">
      <alignment horizontal="right"/>
    </xf>
    <xf numFmtId="0" fontId="3" fillId="0" borderId="0" xfId="0" applyFont="1" applyAlignment="1">
      <alignment horizontal="right"/>
    </xf>
    <xf numFmtId="0" fontId="35" fillId="0" borderId="0" xfId="42" applyFont="1"/>
    <xf numFmtId="0" fontId="35" fillId="0" borderId="0" xfId="42" applyFont="1" applyProtection="1">
      <protection locked="0"/>
    </xf>
    <xf numFmtId="49" fontId="35" fillId="0" borderId="0" xfId="42" applyNumberFormat="1" applyFont="1" applyAlignment="1" applyProtection="1">
      <alignment vertical="top" wrapText="1"/>
      <protection locked="0"/>
    </xf>
    <xf numFmtId="49" fontId="35" fillId="0" borderId="0" xfId="42" applyNumberFormat="1" applyFont="1" applyAlignment="1" applyProtection="1">
      <alignment horizontal="center" vertical="top" wrapText="1"/>
      <protection locked="0"/>
    </xf>
    <xf numFmtId="0" fontId="35" fillId="0" borderId="0" xfId="42" applyFont="1" applyAlignment="1" applyProtection="1">
      <alignment horizontal="right" vertical="center"/>
      <protection locked="0"/>
    </xf>
    <xf numFmtId="0" fontId="39" fillId="0" borderId="0" xfId="42" applyFont="1" applyAlignment="1" applyProtection="1">
      <alignment vertical="center"/>
      <protection locked="0"/>
    </xf>
    <xf numFmtId="0" fontId="40" fillId="0" borderId="0" xfId="42" applyFont="1" applyAlignment="1" applyProtection="1">
      <alignment vertical="top"/>
      <protection locked="0"/>
    </xf>
    <xf numFmtId="0" fontId="39" fillId="0" borderId="0" xfId="42" applyFont="1" applyAlignment="1" applyProtection="1">
      <alignment horizontal="right" vertical="center" wrapText="1"/>
      <protection locked="0"/>
    </xf>
    <xf numFmtId="0" fontId="39" fillId="0" borderId="0" xfId="42" applyFont="1" applyAlignment="1" applyProtection="1">
      <alignment horizontal="right" vertical="center"/>
      <protection locked="0"/>
    </xf>
    <xf numFmtId="0" fontId="39" fillId="0" borderId="0" xfId="42" applyFont="1" applyAlignment="1">
      <alignment vertical="center"/>
    </xf>
    <xf numFmtId="0" fontId="39" fillId="0" borderId="0" xfId="42" applyFont="1" applyAlignment="1">
      <alignment horizontal="right" vertical="center"/>
    </xf>
    <xf numFmtId="0" fontId="41" fillId="0" borderId="0" xfId="42" applyFont="1" applyAlignment="1">
      <alignment horizontal="right"/>
    </xf>
    <xf numFmtId="3" fontId="36" fillId="0" borderId="4" xfId="42" applyNumberFormat="1" applyFont="1" applyBorder="1" applyAlignment="1">
      <alignment horizontal="right" vertical="center"/>
    </xf>
    <xf numFmtId="3" fontId="35" fillId="0" borderId="0" xfId="42" applyNumberFormat="1" applyFont="1"/>
    <xf numFmtId="3" fontId="4" fillId="0" borderId="4" xfId="42" applyNumberFormat="1" applyFont="1" applyBorder="1" applyAlignment="1">
      <alignment horizontal="right" vertical="center"/>
    </xf>
    <xf numFmtId="3" fontId="37" fillId="0" borderId="0" xfId="42" applyNumberFormat="1" applyFont="1"/>
    <xf numFmtId="0" fontId="37" fillId="0" borderId="0" xfId="42" applyFont="1"/>
    <xf numFmtId="49" fontId="36" fillId="0" borderId="4" xfId="42" applyNumberFormat="1" applyFont="1" applyBorder="1" applyAlignment="1">
      <alignment horizontal="left" vertical="center" wrapText="1"/>
    </xf>
    <xf numFmtId="49" fontId="4" fillId="0" borderId="4" xfId="42" applyNumberFormat="1" applyFont="1" applyBorder="1" applyAlignment="1">
      <alignment horizontal="left" vertical="center" wrapText="1" indent="1"/>
    </xf>
    <xf numFmtId="3" fontId="4" fillId="0" borderId="25" xfId="42" applyNumberFormat="1" applyFont="1" applyBorder="1" applyAlignment="1">
      <alignment horizontal="right" vertical="center"/>
    </xf>
    <xf numFmtId="49" fontId="36" fillId="0" borderId="4" xfId="42" applyNumberFormat="1" applyFont="1" applyBorder="1" applyAlignment="1">
      <alignment horizontal="left" vertical="center"/>
    </xf>
    <xf numFmtId="49" fontId="4" fillId="0" borderId="4" xfId="42" applyNumberFormat="1" applyFont="1" applyBorder="1" applyAlignment="1">
      <alignment horizontal="left" vertical="center"/>
    </xf>
    <xf numFmtId="49" fontId="4" fillId="0" borderId="4" xfId="42" applyNumberFormat="1" applyFont="1" applyBorder="1" applyAlignment="1">
      <alignment horizontal="left" wrapText="1" indent="2"/>
    </xf>
    <xf numFmtId="3" fontId="4" fillId="0" borderId="4" xfId="42" applyNumberFormat="1" applyFont="1" applyBorder="1" applyAlignment="1">
      <alignment horizontal="right" vertical="center" wrapText="1"/>
    </xf>
    <xf numFmtId="49" fontId="35" fillId="0" borderId="0" xfId="42" applyNumberFormat="1" applyFont="1" applyAlignment="1">
      <alignment horizontal="center" vertical="center"/>
    </xf>
    <xf numFmtId="49" fontId="35" fillId="0" borderId="0" xfId="42" applyNumberFormat="1" applyFont="1" applyAlignment="1">
      <alignment vertical="center" wrapText="1"/>
    </xf>
    <xf numFmtId="0" fontId="35" fillId="0" borderId="0" xfId="42" applyFont="1" applyAlignment="1">
      <alignment horizontal="right" vertical="center"/>
    </xf>
    <xf numFmtId="0" fontId="35" fillId="0" borderId="0" xfId="42" applyFont="1" applyAlignment="1">
      <alignment horizontal="center" vertical="center"/>
    </xf>
    <xf numFmtId="0" fontId="35" fillId="0" borderId="0" xfId="42" applyFont="1" applyAlignment="1">
      <alignment vertical="center" wrapText="1"/>
    </xf>
    <xf numFmtId="49" fontId="4" fillId="0" borderId="0" xfId="0" applyNumberFormat="1" applyFont="1" applyBorder="1" applyAlignment="1">
      <alignment vertical="center"/>
    </xf>
    <xf numFmtId="0" fontId="4" fillId="0" borderId="0" xfId="0" applyFont="1" applyBorder="1" applyAlignment="1">
      <alignment horizontal="left" vertical="center" wrapText="1" indent="3"/>
    </xf>
    <xf numFmtId="3" fontId="4" fillId="0" borderId="0" xfId="0" applyNumberFormat="1" applyFont="1" applyBorder="1" applyAlignment="1">
      <alignment horizontal="right" vertical="center"/>
    </xf>
    <xf numFmtId="49" fontId="4" fillId="0" borderId="25" xfId="42" applyNumberFormat="1" applyFont="1" applyBorder="1" applyAlignment="1">
      <alignment horizontal="left" vertical="center"/>
    </xf>
    <xf numFmtId="49" fontId="4" fillId="0" borderId="25" xfId="42" applyNumberFormat="1" applyFont="1" applyBorder="1" applyAlignment="1">
      <alignment horizontal="left" vertical="center" wrapText="1" indent="1"/>
    </xf>
    <xf numFmtId="49" fontId="4" fillId="0" borderId="22" xfId="42" applyNumberFormat="1" applyFont="1" applyBorder="1" applyAlignment="1">
      <alignment horizontal="center" vertical="center" wrapText="1"/>
    </xf>
    <xf numFmtId="0" fontId="36" fillId="0" borderId="22" xfId="42" applyFont="1" applyBorder="1" applyAlignment="1">
      <alignment horizontal="center" vertical="center" wrapText="1"/>
    </xf>
    <xf numFmtId="49" fontId="4" fillId="0" borderId="22" xfId="42" applyNumberFormat="1" applyFont="1" applyBorder="1" applyAlignment="1">
      <alignment horizontal="center" vertical="center"/>
    </xf>
    <xf numFmtId="0" fontId="4" fillId="0" borderId="22" xfId="42" applyFont="1" applyBorder="1" applyAlignment="1">
      <alignment horizontal="center" vertical="center"/>
    </xf>
    <xf numFmtId="49" fontId="4" fillId="0" borderId="22" xfId="42" applyNumberFormat="1" applyFont="1" applyBorder="1" applyAlignment="1">
      <alignment vertical="center"/>
    </xf>
    <xf numFmtId="0" fontId="4" fillId="0" borderId="22" xfId="42" applyFont="1" applyBorder="1" applyAlignment="1">
      <alignment horizontal="left" vertical="center" wrapText="1" indent="2"/>
    </xf>
    <xf numFmtId="3" fontId="4" fillId="0" borderId="22" xfId="42" applyNumberFormat="1" applyFont="1" applyBorder="1" applyAlignment="1">
      <alignment horizontal="right" vertical="center"/>
    </xf>
    <xf numFmtId="0" fontId="4" fillId="0" borderId="22" xfId="42" applyFont="1" applyBorder="1" applyAlignment="1">
      <alignment horizontal="left" vertical="center" wrapText="1" indent="3"/>
    </xf>
    <xf numFmtId="49" fontId="36" fillId="0" borderId="22" xfId="42" applyNumberFormat="1" applyFont="1" applyBorder="1" applyAlignment="1">
      <alignment vertical="center"/>
    </xf>
    <xf numFmtId="0" fontId="36" fillId="0" borderId="22" xfId="42" applyFont="1" applyBorder="1" applyAlignment="1">
      <alignment horizontal="left" vertical="center" wrapText="1"/>
    </xf>
    <xf numFmtId="3" fontId="36" fillId="0" borderId="22" xfId="42" applyNumberFormat="1" applyFont="1" applyBorder="1" applyAlignment="1">
      <alignment horizontal="right" vertical="center"/>
    </xf>
    <xf numFmtId="0" fontId="4" fillId="0" borderId="22" xfId="42" applyFont="1" applyBorder="1" applyAlignment="1">
      <alignment horizontal="left" vertical="center" wrapText="1" indent="1"/>
    </xf>
    <xf numFmtId="49" fontId="36" fillId="0" borderId="22" xfId="42" applyNumberFormat="1" applyFont="1" applyBorder="1" applyAlignment="1">
      <alignment horizontal="left" vertical="center" wrapText="1"/>
    </xf>
    <xf numFmtId="49" fontId="4" fillId="0" borderId="22" xfId="42" applyNumberFormat="1" applyFont="1" applyBorder="1" applyAlignment="1">
      <alignment horizontal="left" vertical="center" wrapText="1"/>
    </xf>
    <xf numFmtId="49" fontId="4" fillId="0" borderId="22" xfId="42" applyNumberFormat="1" applyFont="1" applyBorder="1" applyAlignment="1">
      <alignment horizontal="left" vertical="center" wrapText="1" indent="1"/>
    </xf>
    <xf numFmtId="49" fontId="4" fillId="0" borderId="22" xfId="42" applyNumberFormat="1" applyFont="1" applyBorder="1" applyAlignment="1">
      <alignment horizontal="left" vertical="center" wrapText="1" indent="3"/>
    </xf>
    <xf numFmtId="49" fontId="4" fillId="0" borderId="22" xfId="42" applyNumberFormat="1" applyFont="1" applyBorder="1" applyAlignment="1">
      <alignment horizontal="left" vertical="center" wrapText="1" indent="4"/>
    </xf>
    <xf numFmtId="49" fontId="4" fillId="0" borderId="22" xfId="42" applyNumberFormat="1" applyFont="1" applyBorder="1" applyAlignment="1">
      <alignment horizontal="left" vertical="center" wrapText="1" indent="5"/>
    </xf>
    <xf numFmtId="49" fontId="36" fillId="0" borderId="22" xfId="42" applyNumberFormat="1" applyFont="1" applyBorder="1" applyAlignment="1">
      <alignment horizontal="left" vertical="center" wrapText="1" indent="3"/>
    </xf>
    <xf numFmtId="49" fontId="36" fillId="0" borderId="22" xfId="42" applyNumberFormat="1" applyFont="1" applyBorder="1" applyAlignment="1">
      <alignment horizontal="left" vertical="center" wrapText="1" indent="2"/>
    </xf>
    <xf numFmtId="49" fontId="36" fillId="0" borderId="22" xfId="42" applyNumberFormat="1" applyFont="1" applyBorder="1" applyAlignment="1">
      <alignment horizontal="left" vertical="center"/>
    </xf>
    <xf numFmtId="49" fontId="4" fillId="0" borderId="22" xfId="42" applyNumberFormat="1" applyFont="1" applyBorder="1" applyAlignment="1">
      <alignment horizontal="left" vertical="center"/>
    </xf>
    <xf numFmtId="49" fontId="4" fillId="0" borderId="22" xfId="42" applyNumberFormat="1" applyFont="1" applyBorder="1" applyAlignment="1">
      <alignment horizontal="left" wrapText="1" indent="2"/>
    </xf>
    <xf numFmtId="49" fontId="36" fillId="2" borderId="22" xfId="42" applyNumberFormat="1" applyFont="1" applyFill="1" applyBorder="1" applyAlignment="1">
      <alignment horizontal="left" vertical="center" wrapText="1"/>
    </xf>
    <xf numFmtId="3" fontId="33" fillId="2" borderId="22" xfId="42" applyNumberFormat="1" applyFont="1" applyFill="1" applyBorder="1" applyAlignment="1">
      <alignment horizontal="right" vertical="center"/>
    </xf>
    <xf numFmtId="3" fontId="36" fillId="2" borderId="22" xfId="42" applyNumberFormat="1" applyFont="1" applyFill="1" applyBorder="1" applyAlignment="1">
      <alignment horizontal="right" vertical="center"/>
    </xf>
    <xf numFmtId="49" fontId="36" fillId="2" borderId="22" xfId="42" applyNumberFormat="1" applyFont="1" applyFill="1" applyBorder="1" applyAlignment="1">
      <alignment horizontal="left" vertical="center"/>
    </xf>
    <xf numFmtId="0" fontId="34" fillId="0" borderId="26" xfId="0" applyNumberFormat="1" applyFont="1" applyFill="1" applyBorder="1" applyAlignment="1" applyProtection="1">
      <alignment horizontal="left" wrapText="1"/>
    </xf>
    <xf numFmtId="0" fontId="33" fillId="0" borderId="26" xfId="0" applyNumberFormat="1" applyFont="1" applyFill="1" applyBorder="1" applyAlignment="1" applyProtection="1">
      <alignment horizontal="left" wrapText="1"/>
    </xf>
    <xf numFmtId="0" fontId="10" fillId="0" borderId="0" xfId="0" applyFont="1" applyAlignment="1">
      <alignment horizontal="right"/>
    </xf>
    <xf numFmtId="0" fontId="42" fillId="0" borderId="0" xfId="0" applyFont="1" applyAlignment="1">
      <alignment horizontal="left"/>
    </xf>
    <xf numFmtId="0" fontId="43" fillId="0" borderId="0" xfId="0" applyFont="1" applyAlignment="1">
      <alignment horizontal="left"/>
    </xf>
    <xf numFmtId="0" fontId="37" fillId="0" borderId="0" xfId="0" applyFont="1" applyAlignment="1">
      <alignment horizontal="center"/>
    </xf>
    <xf numFmtId="0" fontId="37" fillId="0" borderId="0" xfId="0" applyFont="1" applyBorder="1" applyAlignment="1">
      <alignment horizontal="center" vertical="center" wrapText="1"/>
    </xf>
    <xf numFmtId="0" fontId="44" fillId="0" borderId="0" xfId="0" applyFont="1" applyAlignment="1">
      <alignment vertical="center"/>
    </xf>
    <xf numFmtId="0" fontId="10" fillId="0" borderId="0" xfId="0" applyFont="1" applyAlignment="1">
      <alignment horizontal="right"/>
    </xf>
    <xf numFmtId="0" fontId="0" fillId="0" borderId="0" xfId="0" applyAlignment="1">
      <alignment horizontal="right"/>
    </xf>
    <xf numFmtId="0" fontId="3" fillId="0" borderId="0" xfId="0" applyFont="1" applyAlignment="1">
      <alignment horizontal="right"/>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1306906A-78DA-4C65-95A4-7BF102A5F7CA}"/>
    <cellStyle name="Normal 2 2" xfId="43" xr:uid="{4216A28C-6FA6-4EA9-8445-42E4498F1528}"/>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56CAC-50B7-40F7-AE89-CFF33C2B065A}">
  <sheetPr codeName="Sheet1">
    <pageSetUpPr autoPageBreaks="0"/>
  </sheetPr>
  <dimension ref="A1:M338"/>
  <sheetViews>
    <sheetView topLeftCell="A331" zoomScaleNormal="100" workbookViewId="0">
      <selection activeCell="B163" sqref="B163"/>
    </sheetView>
  </sheetViews>
  <sheetFormatPr defaultRowHeight="14.6" x14ac:dyDescent="0.4"/>
  <cols>
    <col min="1" max="1" width="8" customWidth="1"/>
    <col min="2" max="2" width="53.53515625" customWidth="1"/>
    <col min="3" max="4" width="17.3828125" customWidth="1"/>
    <col min="5" max="5" width="18.84375" customWidth="1"/>
    <col min="6" max="6" width="16.3828125" customWidth="1"/>
    <col min="7" max="7" width="13.3046875" customWidth="1"/>
    <col min="8" max="8" width="12" customWidth="1"/>
    <col min="9" max="9" width="11.53515625" customWidth="1"/>
    <col min="10" max="10" width="11" customWidth="1"/>
    <col min="257" max="257" width="8" customWidth="1"/>
    <col min="258" max="258" width="53.53515625" customWidth="1"/>
    <col min="259" max="260" width="17.3828125" customWidth="1"/>
    <col min="261" max="261" width="18.84375" customWidth="1"/>
    <col min="262" max="262" width="16.3828125" customWidth="1"/>
    <col min="263" max="263" width="13.3046875" customWidth="1"/>
    <col min="264" max="264" width="12" customWidth="1"/>
    <col min="265" max="265" width="11.53515625" customWidth="1"/>
    <col min="266" max="266" width="11" customWidth="1"/>
    <col min="513" max="513" width="8" customWidth="1"/>
    <col min="514" max="514" width="53.53515625" customWidth="1"/>
    <col min="515" max="516" width="17.3828125" customWidth="1"/>
    <col min="517" max="517" width="18.84375" customWidth="1"/>
    <col min="518" max="518" width="16.3828125" customWidth="1"/>
    <col min="519" max="519" width="13.3046875" customWidth="1"/>
    <col min="520" max="520" width="12" customWidth="1"/>
    <col min="521" max="521" width="11.53515625" customWidth="1"/>
    <col min="522" max="522" width="11" customWidth="1"/>
    <col min="769" max="769" width="8" customWidth="1"/>
    <col min="770" max="770" width="53.53515625" customWidth="1"/>
    <col min="771" max="772" width="17.3828125" customWidth="1"/>
    <col min="773" max="773" width="18.84375" customWidth="1"/>
    <col min="774" max="774" width="16.3828125" customWidth="1"/>
    <col min="775" max="775" width="13.3046875" customWidth="1"/>
    <col min="776" max="776" width="12" customWidth="1"/>
    <col min="777" max="777" width="11.53515625" customWidth="1"/>
    <col min="778" max="778" width="11" customWidth="1"/>
    <col min="1025" max="1025" width="8" customWidth="1"/>
    <col min="1026" max="1026" width="53.53515625" customWidth="1"/>
    <col min="1027" max="1028" width="17.3828125" customWidth="1"/>
    <col min="1029" max="1029" width="18.84375" customWidth="1"/>
    <col min="1030" max="1030" width="16.3828125" customWidth="1"/>
    <col min="1031" max="1031" width="13.3046875" customWidth="1"/>
    <col min="1032" max="1032" width="12" customWidth="1"/>
    <col min="1033" max="1033" width="11.53515625" customWidth="1"/>
    <col min="1034" max="1034" width="11" customWidth="1"/>
    <col min="1281" max="1281" width="8" customWidth="1"/>
    <col min="1282" max="1282" width="53.53515625" customWidth="1"/>
    <col min="1283" max="1284" width="17.3828125" customWidth="1"/>
    <col min="1285" max="1285" width="18.84375" customWidth="1"/>
    <col min="1286" max="1286" width="16.3828125" customWidth="1"/>
    <col min="1287" max="1287" width="13.3046875" customWidth="1"/>
    <col min="1288" max="1288" width="12" customWidth="1"/>
    <col min="1289" max="1289" width="11.53515625" customWidth="1"/>
    <col min="1290" max="1290" width="11" customWidth="1"/>
    <col min="1537" max="1537" width="8" customWidth="1"/>
    <col min="1538" max="1538" width="53.53515625" customWidth="1"/>
    <col min="1539" max="1540" width="17.3828125" customWidth="1"/>
    <col min="1541" max="1541" width="18.84375" customWidth="1"/>
    <col min="1542" max="1542" width="16.3828125" customWidth="1"/>
    <col min="1543" max="1543" width="13.3046875" customWidth="1"/>
    <col min="1544" max="1544" width="12" customWidth="1"/>
    <col min="1545" max="1545" width="11.53515625" customWidth="1"/>
    <col min="1546" max="1546" width="11" customWidth="1"/>
    <col min="1793" max="1793" width="8" customWidth="1"/>
    <col min="1794" max="1794" width="53.53515625" customWidth="1"/>
    <col min="1795" max="1796" width="17.3828125" customWidth="1"/>
    <col min="1797" max="1797" width="18.84375" customWidth="1"/>
    <col min="1798" max="1798" width="16.3828125" customWidth="1"/>
    <col min="1799" max="1799" width="13.3046875" customWidth="1"/>
    <col min="1800" max="1800" width="12" customWidth="1"/>
    <col min="1801" max="1801" width="11.53515625" customWidth="1"/>
    <col min="1802" max="1802" width="11" customWidth="1"/>
    <col min="2049" max="2049" width="8" customWidth="1"/>
    <col min="2050" max="2050" width="53.53515625" customWidth="1"/>
    <col min="2051" max="2052" width="17.3828125" customWidth="1"/>
    <col min="2053" max="2053" width="18.84375" customWidth="1"/>
    <col min="2054" max="2054" width="16.3828125" customWidth="1"/>
    <col min="2055" max="2055" width="13.3046875" customWidth="1"/>
    <col min="2056" max="2056" width="12" customWidth="1"/>
    <col min="2057" max="2057" width="11.53515625" customWidth="1"/>
    <col min="2058" max="2058" width="11" customWidth="1"/>
    <col min="2305" max="2305" width="8" customWidth="1"/>
    <col min="2306" max="2306" width="53.53515625" customWidth="1"/>
    <col min="2307" max="2308" width="17.3828125" customWidth="1"/>
    <col min="2309" max="2309" width="18.84375" customWidth="1"/>
    <col min="2310" max="2310" width="16.3828125" customWidth="1"/>
    <col min="2311" max="2311" width="13.3046875" customWidth="1"/>
    <col min="2312" max="2312" width="12" customWidth="1"/>
    <col min="2313" max="2313" width="11.53515625" customWidth="1"/>
    <col min="2314" max="2314" width="11" customWidth="1"/>
    <col min="2561" max="2561" width="8" customWidth="1"/>
    <col min="2562" max="2562" width="53.53515625" customWidth="1"/>
    <col min="2563" max="2564" width="17.3828125" customWidth="1"/>
    <col min="2565" max="2565" width="18.84375" customWidth="1"/>
    <col min="2566" max="2566" width="16.3828125" customWidth="1"/>
    <col min="2567" max="2567" width="13.3046875" customWidth="1"/>
    <col min="2568" max="2568" width="12" customWidth="1"/>
    <col min="2569" max="2569" width="11.53515625" customWidth="1"/>
    <col min="2570" max="2570" width="11" customWidth="1"/>
    <col min="2817" max="2817" width="8" customWidth="1"/>
    <col min="2818" max="2818" width="53.53515625" customWidth="1"/>
    <col min="2819" max="2820" width="17.3828125" customWidth="1"/>
    <col min="2821" max="2821" width="18.84375" customWidth="1"/>
    <col min="2822" max="2822" width="16.3828125" customWidth="1"/>
    <col min="2823" max="2823" width="13.3046875" customWidth="1"/>
    <col min="2824" max="2824" width="12" customWidth="1"/>
    <col min="2825" max="2825" width="11.53515625" customWidth="1"/>
    <col min="2826" max="2826" width="11" customWidth="1"/>
    <col min="3073" max="3073" width="8" customWidth="1"/>
    <col min="3074" max="3074" width="53.53515625" customWidth="1"/>
    <col min="3075" max="3076" width="17.3828125" customWidth="1"/>
    <col min="3077" max="3077" width="18.84375" customWidth="1"/>
    <col min="3078" max="3078" width="16.3828125" customWidth="1"/>
    <col min="3079" max="3079" width="13.3046875" customWidth="1"/>
    <col min="3080" max="3080" width="12" customWidth="1"/>
    <col min="3081" max="3081" width="11.53515625" customWidth="1"/>
    <col min="3082" max="3082" width="11" customWidth="1"/>
    <col min="3329" max="3329" width="8" customWidth="1"/>
    <col min="3330" max="3330" width="53.53515625" customWidth="1"/>
    <col min="3331" max="3332" width="17.3828125" customWidth="1"/>
    <col min="3333" max="3333" width="18.84375" customWidth="1"/>
    <col min="3334" max="3334" width="16.3828125" customWidth="1"/>
    <col min="3335" max="3335" width="13.3046875" customWidth="1"/>
    <col min="3336" max="3336" width="12" customWidth="1"/>
    <col min="3337" max="3337" width="11.53515625" customWidth="1"/>
    <col min="3338" max="3338" width="11" customWidth="1"/>
    <col min="3585" max="3585" width="8" customWidth="1"/>
    <col min="3586" max="3586" width="53.53515625" customWidth="1"/>
    <col min="3587" max="3588" width="17.3828125" customWidth="1"/>
    <col min="3589" max="3589" width="18.84375" customWidth="1"/>
    <col min="3590" max="3590" width="16.3828125" customWidth="1"/>
    <col min="3591" max="3591" width="13.3046875" customWidth="1"/>
    <col min="3592" max="3592" width="12" customWidth="1"/>
    <col min="3593" max="3593" width="11.53515625" customWidth="1"/>
    <col min="3594" max="3594" width="11" customWidth="1"/>
    <col min="3841" max="3841" width="8" customWidth="1"/>
    <col min="3842" max="3842" width="53.53515625" customWidth="1"/>
    <col min="3843" max="3844" width="17.3828125" customWidth="1"/>
    <col min="3845" max="3845" width="18.84375" customWidth="1"/>
    <col min="3846" max="3846" width="16.3828125" customWidth="1"/>
    <col min="3847" max="3847" width="13.3046875" customWidth="1"/>
    <col min="3848" max="3848" width="12" customWidth="1"/>
    <col min="3849" max="3849" width="11.53515625" customWidth="1"/>
    <col min="3850" max="3850" width="11" customWidth="1"/>
    <col min="4097" max="4097" width="8" customWidth="1"/>
    <col min="4098" max="4098" width="53.53515625" customWidth="1"/>
    <col min="4099" max="4100" width="17.3828125" customWidth="1"/>
    <col min="4101" max="4101" width="18.84375" customWidth="1"/>
    <col min="4102" max="4102" width="16.3828125" customWidth="1"/>
    <col min="4103" max="4103" width="13.3046875" customWidth="1"/>
    <col min="4104" max="4104" width="12" customWidth="1"/>
    <col min="4105" max="4105" width="11.53515625" customWidth="1"/>
    <col min="4106" max="4106" width="11" customWidth="1"/>
    <col min="4353" max="4353" width="8" customWidth="1"/>
    <col min="4354" max="4354" width="53.53515625" customWidth="1"/>
    <col min="4355" max="4356" width="17.3828125" customWidth="1"/>
    <col min="4357" max="4357" width="18.84375" customWidth="1"/>
    <col min="4358" max="4358" width="16.3828125" customWidth="1"/>
    <col min="4359" max="4359" width="13.3046875" customWidth="1"/>
    <col min="4360" max="4360" width="12" customWidth="1"/>
    <col min="4361" max="4361" width="11.53515625" customWidth="1"/>
    <col min="4362" max="4362" width="11" customWidth="1"/>
    <col min="4609" max="4609" width="8" customWidth="1"/>
    <col min="4610" max="4610" width="53.53515625" customWidth="1"/>
    <col min="4611" max="4612" width="17.3828125" customWidth="1"/>
    <col min="4613" max="4613" width="18.84375" customWidth="1"/>
    <col min="4614" max="4614" width="16.3828125" customWidth="1"/>
    <col min="4615" max="4615" width="13.3046875" customWidth="1"/>
    <col min="4616" max="4616" width="12" customWidth="1"/>
    <col min="4617" max="4617" width="11.53515625" customWidth="1"/>
    <col min="4618" max="4618" width="11" customWidth="1"/>
    <col min="4865" max="4865" width="8" customWidth="1"/>
    <col min="4866" max="4866" width="53.53515625" customWidth="1"/>
    <col min="4867" max="4868" width="17.3828125" customWidth="1"/>
    <col min="4869" max="4869" width="18.84375" customWidth="1"/>
    <col min="4870" max="4870" width="16.3828125" customWidth="1"/>
    <col min="4871" max="4871" width="13.3046875" customWidth="1"/>
    <col min="4872" max="4872" width="12" customWidth="1"/>
    <col min="4873" max="4873" width="11.53515625" customWidth="1"/>
    <col min="4874" max="4874" width="11" customWidth="1"/>
    <col min="5121" max="5121" width="8" customWidth="1"/>
    <col min="5122" max="5122" width="53.53515625" customWidth="1"/>
    <col min="5123" max="5124" width="17.3828125" customWidth="1"/>
    <col min="5125" max="5125" width="18.84375" customWidth="1"/>
    <col min="5126" max="5126" width="16.3828125" customWidth="1"/>
    <col min="5127" max="5127" width="13.3046875" customWidth="1"/>
    <col min="5128" max="5128" width="12" customWidth="1"/>
    <col min="5129" max="5129" width="11.53515625" customWidth="1"/>
    <col min="5130" max="5130" width="11" customWidth="1"/>
    <col min="5377" max="5377" width="8" customWidth="1"/>
    <col min="5378" max="5378" width="53.53515625" customWidth="1"/>
    <col min="5379" max="5380" width="17.3828125" customWidth="1"/>
    <col min="5381" max="5381" width="18.84375" customWidth="1"/>
    <col min="5382" max="5382" width="16.3828125" customWidth="1"/>
    <col min="5383" max="5383" width="13.3046875" customWidth="1"/>
    <col min="5384" max="5384" width="12" customWidth="1"/>
    <col min="5385" max="5385" width="11.53515625" customWidth="1"/>
    <col min="5386" max="5386" width="11" customWidth="1"/>
    <col min="5633" max="5633" width="8" customWidth="1"/>
    <col min="5634" max="5634" width="53.53515625" customWidth="1"/>
    <col min="5635" max="5636" width="17.3828125" customWidth="1"/>
    <col min="5637" max="5637" width="18.84375" customWidth="1"/>
    <col min="5638" max="5638" width="16.3828125" customWidth="1"/>
    <col min="5639" max="5639" width="13.3046875" customWidth="1"/>
    <col min="5640" max="5640" width="12" customWidth="1"/>
    <col min="5641" max="5641" width="11.53515625" customWidth="1"/>
    <col min="5642" max="5642" width="11" customWidth="1"/>
    <col min="5889" max="5889" width="8" customWidth="1"/>
    <col min="5890" max="5890" width="53.53515625" customWidth="1"/>
    <col min="5891" max="5892" width="17.3828125" customWidth="1"/>
    <col min="5893" max="5893" width="18.84375" customWidth="1"/>
    <col min="5894" max="5894" width="16.3828125" customWidth="1"/>
    <col min="5895" max="5895" width="13.3046875" customWidth="1"/>
    <col min="5896" max="5896" width="12" customWidth="1"/>
    <col min="5897" max="5897" width="11.53515625" customWidth="1"/>
    <col min="5898" max="5898" width="11" customWidth="1"/>
    <col min="6145" max="6145" width="8" customWidth="1"/>
    <col min="6146" max="6146" width="53.53515625" customWidth="1"/>
    <col min="6147" max="6148" width="17.3828125" customWidth="1"/>
    <col min="6149" max="6149" width="18.84375" customWidth="1"/>
    <col min="6150" max="6150" width="16.3828125" customWidth="1"/>
    <col min="6151" max="6151" width="13.3046875" customWidth="1"/>
    <col min="6152" max="6152" width="12" customWidth="1"/>
    <col min="6153" max="6153" width="11.53515625" customWidth="1"/>
    <col min="6154" max="6154" width="11" customWidth="1"/>
    <col min="6401" max="6401" width="8" customWidth="1"/>
    <col min="6402" max="6402" width="53.53515625" customWidth="1"/>
    <col min="6403" max="6404" width="17.3828125" customWidth="1"/>
    <col min="6405" max="6405" width="18.84375" customWidth="1"/>
    <col min="6406" max="6406" width="16.3828125" customWidth="1"/>
    <col min="6407" max="6407" width="13.3046875" customWidth="1"/>
    <col min="6408" max="6408" width="12" customWidth="1"/>
    <col min="6409" max="6409" width="11.53515625" customWidth="1"/>
    <col min="6410" max="6410" width="11" customWidth="1"/>
    <col min="6657" max="6657" width="8" customWidth="1"/>
    <col min="6658" max="6658" width="53.53515625" customWidth="1"/>
    <col min="6659" max="6660" width="17.3828125" customWidth="1"/>
    <col min="6661" max="6661" width="18.84375" customWidth="1"/>
    <col min="6662" max="6662" width="16.3828125" customWidth="1"/>
    <col min="6663" max="6663" width="13.3046875" customWidth="1"/>
    <col min="6664" max="6664" width="12" customWidth="1"/>
    <col min="6665" max="6665" width="11.53515625" customWidth="1"/>
    <col min="6666" max="6666" width="11" customWidth="1"/>
    <col min="6913" max="6913" width="8" customWidth="1"/>
    <col min="6914" max="6914" width="53.53515625" customWidth="1"/>
    <col min="6915" max="6916" width="17.3828125" customWidth="1"/>
    <col min="6917" max="6917" width="18.84375" customWidth="1"/>
    <col min="6918" max="6918" width="16.3828125" customWidth="1"/>
    <col min="6919" max="6919" width="13.3046875" customWidth="1"/>
    <col min="6920" max="6920" width="12" customWidth="1"/>
    <col min="6921" max="6921" width="11.53515625" customWidth="1"/>
    <col min="6922" max="6922" width="11" customWidth="1"/>
    <col min="7169" max="7169" width="8" customWidth="1"/>
    <col min="7170" max="7170" width="53.53515625" customWidth="1"/>
    <col min="7171" max="7172" width="17.3828125" customWidth="1"/>
    <col min="7173" max="7173" width="18.84375" customWidth="1"/>
    <col min="7174" max="7174" width="16.3828125" customWidth="1"/>
    <col min="7175" max="7175" width="13.3046875" customWidth="1"/>
    <col min="7176" max="7176" width="12" customWidth="1"/>
    <col min="7177" max="7177" width="11.53515625" customWidth="1"/>
    <col min="7178" max="7178" width="11" customWidth="1"/>
    <col min="7425" max="7425" width="8" customWidth="1"/>
    <col min="7426" max="7426" width="53.53515625" customWidth="1"/>
    <col min="7427" max="7428" width="17.3828125" customWidth="1"/>
    <col min="7429" max="7429" width="18.84375" customWidth="1"/>
    <col min="7430" max="7430" width="16.3828125" customWidth="1"/>
    <col min="7431" max="7431" width="13.3046875" customWidth="1"/>
    <col min="7432" max="7432" width="12" customWidth="1"/>
    <col min="7433" max="7433" width="11.53515625" customWidth="1"/>
    <col min="7434" max="7434" width="11" customWidth="1"/>
    <col min="7681" max="7681" width="8" customWidth="1"/>
    <col min="7682" max="7682" width="53.53515625" customWidth="1"/>
    <col min="7683" max="7684" width="17.3828125" customWidth="1"/>
    <col min="7685" max="7685" width="18.84375" customWidth="1"/>
    <col min="7686" max="7686" width="16.3828125" customWidth="1"/>
    <col min="7687" max="7687" width="13.3046875" customWidth="1"/>
    <col min="7688" max="7688" width="12" customWidth="1"/>
    <col min="7689" max="7689" width="11.53515625" customWidth="1"/>
    <col min="7690" max="7690" width="11" customWidth="1"/>
    <col min="7937" max="7937" width="8" customWidth="1"/>
    <col min="7938" max="7938" width="53.53515625" customWidth="1"/>
    <col min="7939" max="7940" width="17.3828125" customWidth="1"/>
    <col min="7941" max="7941" width="18.84375" customWidth="1"/>
    <col min="7942" max="7942" width="16.3828125" customWidth="1"/>
    <col min="7943" max="7943" width="13.3046875" customWidth="1"/>
    <col min="7944" max="7944" width="12" customWidth="1"/>
    <col min="7945" max="7945" width="11.53515625" customWidth="1"/>
    <col min="7946" max="7946" width="11" customWidth="1"/>
    <col min="8193" max="8193" width="8" customWidth="1"/>
    <col min="8194" max="8194" width="53.53515625" customWidth="1"/>
    <col min="8195" max="8196" width="17.3828125" customWidth="1"/>
    <col min="8197" max="8197" width="18.84375" customWidth="1"/>
    <col min="8198" max="8198" width="16.3828125" customWidth="1"/>
    <col min="8199" max="8199" width="13.3046875" customWidth="1"/>
    <col min="8200" max="8200" width="12" customWidth="1"/>
    <col min="8201" max="8201" width="11.53515625" customWidth="1"/>
    <col min="8202" max="8202" width="11" customWidth="1"/>
    <col min="8449" max="8449" width="8" customWidth="1"/>
    <col min="8450" max="8450" width="53.53515625" customWidth="1"/>
    <col min="8451" max="8452" width="17.3828125" customWidth="1"/>
    <col min="8453" max="8453" width="18.84375" customWidth="1"/>
    <col min="8454" max="8454" width="16.3828125" customWidth="1"/>
    <col min="8455" max="8455" width="13.3046875" customWidth="1"/>
    <col min="8456" max="8456" width="12" customWidth="1"/>
    <col min="8457" max="8457" width="11.53515625" customWidth="1"/>
    <col min="8458" max="8458" width="11" customWidth="1"/>
    <col min="8705" max="8705" width="8" customWidth="1"/>
    <col min="8706" max="8706" width="53.53515625" customWidth="1"/>
    <col min="8707" max="8708" width="17.3828125" customWidth="1"/>
    <col min="8709" max="8709" width="18.84375" customWidth="1"/>
    <col min="8710" max="8710" width="16.3828125" customWidth="1"/>
    <col min="8711" max="8711" width="13.3046875" customWidth="1"/>
    <col min="8712" max="8712" width="12" customWidth="1"/>
    <col min="8713" max="8713" width="11.53515625" customWidth="1"/>
    <col min="8714" max="8714" width="11" customWidth="1"/>
    <col min="8961" max="8961" width="8" customWidth="1"/>
    <col min="8962" max="8962" width="53.53515625" customWidth="1"/>
    <col min="8963" max="8964" width="17.3828125" customWidth="1"/>
    <col min="8965" max="8965" width="18.84375" customWidth="1"/>
    <col min="8966" max="8966" width="16.3828125" customWidth="1"/>
    <col min="8967" max="8967" width="13.3046875" customWidth="1"/>
    <col min="8968" max="8968" width="12" customWidth="1"/>
    <col min="8969" max="8969" width="11.53515625" customWidth="1"/>
    <col min="8970" max="8970" width="11" customWidth="1"/>
    <col min="9217" max="9217" width="8" customWidth="1"/>
    <col min="9218" max="9218" width="53.53515625" customWidth="1"/>
    <col min="9219" max="9220" width="17.3828125" customWidth="1"/>
    <col min="9221" max="9221" width="18.84375" customWidth="1"/>
    <col min="9222" max="9222" width="16.3828125" customWidth="1"/>
    <col min="9223" max="9223" width="13.3046875" customWidth="1"/>
    <col min="9224" max="9224" width="12" customWidth="1"/>
    <col min="9225" max="9225" width="11.53515625" customWidth="1"/>
    <col min="9226" max="9226" width="11" customWidth="1"/>
    <col min="9473" max="9473" width="8" customWidth="1"/>
    <col min="9474" max="9474" width="53.53515625" customWidth="1"/>
    <col min="9475" max="9476" width="17.3828125" customWidth="1"/>
    <col min="9477" max="9477" width="18.84375" customWidth="1"/>
    <col min="9478" max="9478" width="16.3828125" customWidth="1"/>
    <col min="9479" max="9479" width="13.3046875" customWidth="1"/>
    <col min="9480" max="9480" width="12" customWidth="1"/>
    <col min="9481" max="9481" width="11.53515625" customWidth="1"/>
    <col min="9482" max="9482" width="11" customWidth="1"/>
    <col min="9729" max="9729" width="8" customWidth="1"/>
    <col min="9730" max="9730" width="53.53515625" customWidth="1"/>
    <col min="9731" max="9732" width="17.3828125" customWidth="1"/>
    <col min="9733" max="9733" width="18.84375" customWidth="1"/>
    <col min="9734" max="9734" width="16.3828125" customWidth="1"/>
    <col min="9735" max="9735" width="13.3046875" customWidth="1"/>
    <col min="9736" max="9736" width="12" customWidth="1"/>
    <col min="9737" max="9737" width="11.53515625" customWidth="1"/>
    <col min="9738" max="9738" width="11" customWidth="1"/>
    <col min="9985" max="9985" width="8" customWidth="1"/>
    <col min="9986" max="9986" width="53.53515625" customWidth="1"/>
    <col min="9987" max="9988" width="17.3828125" customWidth="1"/>
    <col min="9989" max="9989" width="18.84375" customWidth="1"/>
    <col min="9990" max="9990" width="16.3828125" customWidth="1"/>
    <col min="9991" max="9991" width="13.3046875" customWidth="1"/>
    <col min="9992" max="9992" width="12" customWidth="1"/>
    <col min="9993" max="9993" width="11.53515625" customWidth="1"/>
    <col min="9994" max="9994" width="11" customWidth="1"/>
    <col min="10241" max="10241" width="8" customWidth="1"/>
    <col min="10242" max="10242" width="53.53515625" customWidth="1"/>
    <col min="10243" max="10244" width="17.3828125" customWidth="1"/>
    <col min="10245" max="10245" width="18.84375" customWidth="1"/>
    <col min="10246" max="10246" width="16.3828125" customWidth="1"/>
    <col min="10247" max="10247" width="13.3046875" customWidth="1"/>
    <col min="10248" max="10248" width="12" customWidth="1"/>
    <col min="10249" max="10249" width="11.53515625" customWidth="1"/>
    <col min="10250" max="10250" width="11" customWidth="1"/>
    <col min="10497" max="10497" width="8" customWidth="1"/>
    <col min="10498" max="10498" width="53.53515625" customWidth="1"/>
    <col min="10499" max="10500" width="17.3828125" customWidth="1"/>
    <col min="10501" max="10501" width="18.84375" customWidth="1"/>
    <col min="10502" max="10502" width="16.3828125" customWidth="1"/>
    <col min="10503" max="10503" width="13.3046875" customWidth="1"/>
    <col min="10504" max="10504" width="12" customWidth="1"/>
    <col min="10505" max="10505" width="11.53515625" customWidth="1"/>
    <col min="10506" max="10506" width="11" customWidth="1"/>
    <col min="10753" max="10753" width="8" customWidth="1"/>
    <col min="10754" max="10754" width="53.53515625" customWidth="1"/>
    <col min="10755" max="10756" width="17.3828125" customWidth="1"/>
    <col min="10757" max="10757" width="18.84375" customWidth="1"/>
    <col min="10758" max="10758" width="16.3828125" customWidth="1"/>
    <col min="10759" max="10759" width="13.3046875" customWidth="1"/>
    <col min="10760" max="10760" width="12" customWidth="1"/>
    <col min="10761" max="10761" width="11.53515625" customWidth="1"/>
    <col min="10762" max="10762" width="11" customWidth="1"/>
    <col min="11009" max="11009" width="8" customWidth="1"/>
    <col min="11010" max="11010" width="53.53515625" customWidth="1"/>
    <col min="11011" max="11012" width="17.3828125" customWidth="1"/>
    <col min="11013" max="11013" width="18.84375" customWidth="1"/>
    <col min="11014" max="11014" width="16.3828125" customWidth="1"/>
    <col min="11015" max="11015" width="13.3046875" customWidth="1"/>
    <col min="11016" max="11016" width="12" customWidth="1"/>
    <col min="11017" max="11017" width="11.53515625" customWidth="1"/>
    <col min="11018" max="11018" width="11" customWidth="1"/>
    <col min="11265" max="11265" width="8" customWidth="1"/>
    <col min="11266" max="11266" width="53.53515625" customWidth="1"/>
    <col min="11267" max="11268" width="17.3828125" customWidth="1"/>
    <col min="11269" max="11269" width="18.84375" customWidth="1"/>
    <col min="11270" max="11270" width="16.3828125" customWidth="1"/>
    <col min="11271" max="11271" width="13.3046875" customWidth="1"/>
    <col min="11272" max="11272" width="12" customWidth="1"/>
    <col min="11273" max="11273" width="11.53515625" customWidth="1"/>
    <col min="11274" max="11274" width="11" customWidth="1"/>
    <col min="11521" max="11521" width="8" customWidth="1"/>
    <col min="11522" max="11522" width="53.53515625" customWidth="1"/>
    <col min="11523" max="11524" width="17.3828125" customWidth="1"/>
    <col min="11525" max="11525" width="18.84375" customWidth="1"/>
    <col min="11526" max="11526" width="16.3828125" customWidth="1"/>
    <col min="11527" max="11527" width="13.3046875" customWidth="1"/>
    <col min="11528" max="11528" width="12" customWidth="1"/>
    <col min="11529" max="11529" width="11.53515625" customWidth="1"/>
    <col min="11530" max="11530" width="11" customWidth="1"/>
    <col min="11777" max="11777" width="8" customWidth="1"/>
    <col min="11778" max="11778" width="53.53515625" customWidth="1"/>
    <col min="11779" max="11780" width="17.3828125" customWidth="1"/>
    <col min="11781" max="11781" width="18.84375" customWidth="1"/>
    <col min="11782" max="11782" width="16.3828125" customWidth="1"/>
    <col min="11783" max="11783" width="13.3046875" customWidth="1"/>
    <col min="11784" max="11784" width="12" customWidth="1"/>
    <col min="11785" max="11785" width="11.53515625" customWidth="1"/>
    <col min="11786" max="11786" width="11" customWidth="1"/>
    <col min="12033" max="12033" width="8" customWidth="1"/>
    <col min="12034" max="12034" width="53.53515625" customWidth="1"/>
    <col min="12035" max="12036" width="17.3828125" customWidth="1"/>
    <col min="12037" max="12037" width="18.84375" customWidth="1"/>
    <col min="12038" max="12038" width="16.3828125" customWidth="1"/>
    <col min="12039" max="12039" width="13.3046875" customWidth="1"/>
    <col min="12040" max="12040" width="12" customWidth="1"/>
    <col min="12041" max="12041" width="11.53515625" customWidth="1"/>
    <col min="12042" max="12042" width="11" customWidth="1"/>
    <col min="12289" max="12289" width="8" customWidth="1"/>
    <col min="12290" max="12290" width="53.53515625" customWidth="1"/>
    <col min="12291" max="12292" width="17.3828125" customWidth="1"/>
    <col min="12293" max="12293" width="18.84375" customWidth="1"/>
    <col min="12294" max="12294" width="16.3828125" customWidth="1"/>
    <col min="12295" max="12295" width="13.3046875" customWidth="1"/>
    <col min="12296" max="12296" width="12" customWidth="1"/>
    <col min="12297" max="12297" width="11.53515625" customWidth="1"/>
    <col min="12298" max="12298" width="11" customWidth="1"/>
    <col min="12545" max="12545" width="8" customWidth="1"/>
    <col min="12546" max="12546" width="53.53515625" customWidth="1"/>
    <col min="12547" max="12548" width="17.3828125" customWidth="1"/>
    <col min="12549" max="12549" width="18.84375" customWidth="1"/>
    <col min="12550" max="12550" width="16.3828125" customWidth="1"/>
    <col min="12551" max="12551" width="13.3046875" customWidth="1"/>
    <col min="12552" max="12552" width="12" customWidth="1"/>
    <col min="12553" max="12553" width="11.53515625" customWidth="1"/>
    <col min="12554" max="12554" width="11" customWidth="1"/>
    <col min="12801" max="12801" width="8" customWidth="1"/>
    <col min="12802" max="12802" width="53.53515625" customWidth="1"/>
    <col min="12803" max="12804" width="17.3828125" customWidth="1"/>
    <col min="12805" max="12805" width="18.84375" customWidth="1"/>
    <col min="12806" max="12806" width="16.3828125" customWidth="1"/>
    <col min="12807" max="12807" width="13.3046875" customWidth="1"/>
    <col min="12808" max="12808" width="12" customWidth="1"/>
    <col min="12809" max="12809" width="11.53515625" customWidth="1"/>
    <col min="12810" max="12810" width="11" customWidth="1"/>
    <col min="13057" max="13057" width="8" customWidth="1"/>
    <col min="13058" max="13058" width="53.53515625" customWidth="1"/>
    <col min="13059" max="13060" width="17.3828125" customWidth="1"/>
    <col min="13061" max="13061" width="18.84375" customWidth="1"/>
    <col min="13062" max="13062" width="16.3828125" customWidth="1"/>
    <col min="13063" max="13063" width="13.3046875" customWidth="1"/>
    <col min="13064" max="13064" width="12" customWidth="1"/>
    <col min="13065" max="13065" width="11.53515625" customWidth="1"/>
    <col min="13066" max="13066" width="11" customWidth="1"/>
    <col min="13313" max="13313" width="8" customWidth="1"/>
    <col min="13314" max="13314" width="53.53515625" customWidth="1"/>
    <col min="13315" max="13316" width="17.3828125" customWidth="1"/>
    <col min="13317" max="13317" width="18.84375" customWidth="1"/>
    <col min="13318" max="13318" width="16.3828125" customWidth="1"/>
    <col min="13319" max="13319" width="13.3046875" customWidth="1"/>
    <col min="13320" max="13320" width="12" customWidth="1"/>
    <col min="13321" max="13321" width="11.53515625" customWidth="1"/>
    <col min="13322" max="13322" width="11" customWidth="1"/>
    <col min="13569" max="13569" width="8" customWidth="1"/>
    <col min="13570" max="13570" width="53.53515625" customWidth="1"/>
    <col min="13571" max="13572" width="17.3828125" customWidth="1"/>
    <col min="13573" max="13573" width="18.84375" customWidth="1"/>
    <col min="13574" max="13574" width="16.3828125" customWidth="1"/>
    <col min="13575" max="13575" width="13.3046875" customWidth="1"/>
    <col min="13576" max="13576" width="12" customWidth="1"/>
    <col min="13577" max="13577" width="11.53515625" customWidth="1"/>
    <col min="13578" max="13578" width="11" customWidth="1"/>
    <col min="13825" max="13825" width="8" customWidth="1"/>
    <col min="13826" max="13826" width="53.53515625" customWidth="1"/>
    <col min="13827" max="13828" width="17.3828125" customWidth="1"/>
    <col min="13829" max="13829" width="18.84375" customWidth="1"/>
    <col min="13830" max="13830" width="16.3828125" customWidth="1"/>
    <col min="13831" max="13831" width="13.3046875" customWidth="1"/>
    <col min="13832" max="13832" width="12" customWidth="1"/>
    <col min="13833" max="13833" width="11.53515625" customWidth="1"/>
    <col min="13834" max="13834" width="11" customWidth="1"/>
    <col min="14081" max="14081" width="8" customWidth="1"/>
    <col min="14082" max="14082" width="53.53515625" customWidth="1"/>
    <col min="14083" max="14084" width="17.3828125" customWidth="1"/>
    <col min="14085" max="14085" width="18.84375" customWidth="1"/>
    <col min="14086" max="14086" width="16.3828125" customWidth="1"/>
    <col min="14087" max="14087" width="13.3046875" customWidth="1"/>
    <col min="14088" max="14088" width="12" customWidth="1"/>
    <col min="14089" max="14089" width="11.53515625" customWidth="1"/>
    <col min="14090" max="14090" width="11" customWidth="1"/>
    <col min="14337" max="14337" width="8" customWidth="1"/>
    <col min="14338" max="14338" width="53.53515625" customWidth="1"/>
    <col min="14339" max="14340" width="17.3828125" customWidth="1"/>
    <col min="14341" max="14341" width="18.84375" customWidth="1"/>
    <col min="14342" max="14342" width="16.3828125" customWidth="1"/>
    <col min="14343" max="14343" width="13.3046875" customWidth="1"/>
    <col min="14344" max="14344" width="12" customWidth="1"/>
    <col min="14345" max="14345" width="11.53515625" customWidth="1"/>
    <col min="14346" max="14346" width="11" customWidth="1"/>
    <col min="14593" max="14593" width="8" customWidth="1"/>
    <col min="14594" max="14594" width="53.53515625" customWidth="1"/>
    <col min="14595" max="14596" width="17.3828125" customWidth="1"/>
    <col min="14597" max="14597" width="18.84375" customWidth="1"/>
    <col min="14598" max="14598" width="16.3828125" customWidth="1"/>
    <col min="14599" max="14599" width="13.3046875" customWidth="1"/>
    <col min="14600" max="14600" width="12" customWidth="1"/>
    <col min="14601" max="14601" width="11.53515625" customWidth="1"/>
    <col min="14602" max="14602" width="11" customWidth="1"/>
    <col min="14849" max="14849" width="8" customWidth="1"/>
    <col min="14850" max="14850" width="53.53515625" customWidth="1"/>
    <col min="14851" max="14852" width="17.3828125" customWidth="1"/>
    <col min="14853" max="14853" width="18.84375" customWidth="1"/>
    <col min="14854" max="14854" width="16.3828125" customWidth="1"/>
    <col min="14855" max="14855" width="13.3046875" customWidth="1"/>
    <col min="14856" max="14856" width="12" customWidth="1"/>
    <col min="14857" max="14857" width="11.53515625" customWidth="1"/>
    <col min="14858" max="14858" width="11" customWidth="1"/>
    <col min="15105" max="15105" width="8" customWidth="1"/>
    <col min="15106" max="15106" width="53.53515625" customWidth="1"/>
    <col min="15107" max="15108" width="17.3828125" customWidth="1"/>
    <col min="15109" max="15109" width="18.84375" customWidth="1"/>
    <col min="15110" max="15110" width="16.3828125" customWidth="1"/>
    <col min="15111" max="15111" width="13.3046875" customWidth="1"/>
    <col min="15112" max="15112" width="12" customWidth="1"/>
    <col min="15113" max="15113" width="11.53515625" customWidth="1"/>
    <col min="15114" max="15114" width="11" customWidth="1"/>
    <col min="15361" max="15361" width="8" customWidth="1"/>
    <col min="15362" max="15362" width="53.53515625" customWidth="1"/>
    <col min="15363" max="15364" width="17.3828125" customWidth="1"/>
    <col min="15365" max="15365" width="18.84375" customWidth="1"/>
    <col min="15366" max="15366" width="16.3828125" customWidth="1"/>
    <col min="15367" max="15367" width="13.3046875" customWidth="1"/>
    <col min="15368" max="15368" width="12" customWidth="1"/>
    <col min="15369" max="15369" width="11.53515625" customWidth="1"/>
    <col min="15370" max="15370" width="11" customWidth="1"/>
    <col min="15617" max="15617" width="8" customWidth="1"/>
    <col min="15618" max="15618" width="53.53515625" customWidth="1"/>
    <col min="15619" max="15620" width="17.3828125" customWidth="1"/>
    <col min="15621" max="15621" width="18.84375" customWidth="1"/>
    <col min="15622" max="15622" width="16.3828125" customWidth="1"/>
    <col min="15623" max="15623" width="13.3046875" customWidth="1"/>
    <col min="15624" max="15624" width="12" customWidth="1"/>
    <col min="15625" max="15625" width="11.53515625" customWidth="1"/>
    <col min="15626" max="15626" width="11" customWidth="1"/>
    <col min="15873" max="15873" width="8" customWidth="1"/>
    <col min="15874" max="15874" width="53.53515625" customWidth="1"/>
    <col min="15875" max="15876" width="17.3828125" customWidth="1"/>
    <col min="15877" max="15877" width="18.84375" customWidth="1"/>
    <col min="15878" max="15878" width="16.3828125" customWidth="1"/>
    <col min="15879" max="15879" width="13.3046875" customWidth="1"/>
    <col min="15880" max="15880" width="12" customWidth="1"/>
    <col min="15881" max="15881" width="11.53515625" customWidth="1"/>
    <col min="15882" max="15882" width="11" customWidth="1"/>
    <col min="16129" max="16129" width="8" customWidth="1"/>
    <col min="16130" max="16130" width="53.53515625" customWidth="1"/>
    <col min="16131" max="16132" width="17.3828125" customWidth="1"/>
    <col min="16133" max="16133" width="18.84375" customWidth="1"/>
    <col min="16134" max="16134" width="16.3828125" customWidth="1"/>
    <col min="16135" max="16135" width="13.3046875" customWidth="1"/>
    <col min="16136" max="16136" width="12" customWidth="1"/>
    <col min="16137" max="16137" width="11.53515625" customWidth="1"/>
    <col min="16138" max="16138" width="11" customWidth="1"/>
  </cols>
  <sheetData>
    <row r="1" spans="1:10" ht="15.45" x14ac:dyDescent="0.4">
      <c r="A1" s="253" t="s">
        <v>383</v>
      </c>
      <c r="G1" s="75"/>
    </row>
    <row r="2" spans="1:10" ht="15.45" x14ac:dyDescent="0.4">
      <c r="A2" s="254" t="s">
        <v>384</v>
      </c>
      <c r="G2" s="76"/>
    </row>
    <row r="3" spans="1:10" ht="15.45" x14ac:dyDescent="0.4">
      <c r="A3" s="254" t="s">
        <v>1206</v>
      </c>
      <c r="G3" s="77"/>
    </row>
    <row r="4" spans="1:10" ht="15.45" x14ac:dyDescent="0.4">
      <c r="A4" s="254" t="s">
        <v>1207</v>
      </c>
      <c r="G4" s="76"/>
    </row>
    <row r="5" spans="1:10" s="112" customFormat="1" ht="15.45" x14ac:dyDescent="0.4">
      <c r="A5" s="254"/>
      <c r="G5" s="252"/>
    </row>
    <row r="6" spans="1:10" ht="15.45" x14ac:dyDescent="0.4">
      <c r="A6" s="1"/>
      <c r="B6" s="255" t="s">
        <v>0</v>
      </c>
      <c r="C6" s="2"/>
      <c r="D6" s="2"/>
      <c r="E6" s="2"/>
    </row>
    <row r="7" spans="1:10" x14ac:dyDescent="0.4">
      <c r="A7" s="3" t="s">
        <v>1</v>
      </c>
      <c r="B7" s="3" t="s">
        <v>2</v>
      </c>
      <c r="C7" s="3" t="s">
        <v>3</v>
      </c>
      <c r="D7" s="3" t="s">
        <v>4</v>
      </c>
      <c r="E7" s="4" t="s">
        <v>5</v>
      </c>
      <c r="F7" s="4" t="s">
        <v>6</v>
      </c>
      <c r="G7" s="4" t="s">
        <v>7</v>
      </c>
      <c r="H7" s="4" t="s">
        <v>8</v>
      </c>
    </row>
    <row r="8" spans="1:10" x14ac:dyDescent="0.4">
      <c r="A8" s="5" t="s">
        <v>9</v>
      </c>
      <c r="B8" s="6" t="s">
        <v>10</v>
      </c>
      <c r="C8" s="7">
        <v>28126608</v>
      </c>
      <c r="D8" s="8">
        <v>4157438</v>
      </c>
      <c r="E8" s="9">
        <v>31442779</v>
      </c>
      <c r="F8" s="7">
        <v>29469598</v>
      </c>
      <c r="G8" s="9">
        <v>31419926</v>
      </c>
      <c r="H8" s="7">
        <v>30789837</v>
      </c>
      <c r="J8" s="49"/>
    </row>
    <row r="9" spans="1:10" x14ac:dyDescent="0.4">
      <c r="A9" s="5" t="s">
        <v>11</v>
      </c>
      <c r="B9" s="6" t="s">
        <v>12</v>
      </c>
      <c r="C9" s="7">
        <v>370059</v>
      </c>
      <c r="D9" s="8">
        <v>65993</v>
      </c>
      <c r="E9" s="7">
        <v>0</v>
      </c>
      <c r="F9" s="7">
        <v>0</v>
      </c>
      <c r="G9" s="7">
        <v>0</v>
      </c>
      <c r="H9" s="7">
        <v>0</v>
      </c>
    </row>
    <row r="10" spans="1:10" x14ac:dyDescent="0.4">
      <c r="A10" s="10" t="s">
        <v>13</v>
      </c>
      <c r="B10" s="11" t="s">
        <v>14</v>
      </c>
      <c r="C10" s="12">
        <f t="shared" ref="C10:H10" si="0">SUM(C8:C9)</f>
        <v>28496667</v>
      </c>
      <c r="D10" s="12">
        <f t="shared" si="0"/>
        <v>4223431</v>
      </c>
      <c r="E10" s="12">
        <f t="shared" si="0"/>
        <v>31442779</v>
      </c>
      <c r="F10" s="12">
        <f t="shared" si="0"/>
        <v>29469598</v>
      </c>
      <c r="G10" s="12">
        <f t="shared" si="0"/>
        <v>31419926</v>
      </c>
      <c r="H10" s="12">
        <f t="shared" si="0"/>
        <v>30789837</v>
      </c>
    </row>
    <row r="11" spans="1:10" x14ac:dyDescent="0.4">
      <c r="A11" s="13" t="s">
        <v>15</v>
      </c>
      <c r="B11" s="6" t="s">
        <v>16</v>
      </c>
      <c r="C11" s="14">
        <v>1441048</v>
      </c>
      <c r="D11" s="15">
        <v>251890</v>
      </c>
      <c r="E11" s="9">
        <v>1694198</v>
      </c>
      <c r="F11" s="7">
        <v>1650000</v>
      </c>
      <c r="G11" s="7">
        <v>1690000</v>
      </c>
      <c r="H11" s="7">
        <v>1690000</v>
      </c>
      <c r="I11" s="49"/>
      <c r="J11" s="49"/>
    </row>
    <row r="12" spans="1:10" x14ac:dyDescent="0.4">
      <c r="A12" s="13" t="s">
        <v>17</v>
      </c>
      <c r="B12" s="6" t="s">
        <v>18</v>
      </c>
      <c r="C12" s="14">
        <v>147218</v>
      </c>
      <c r="D12" s="15">
        <v>26175</v>
      </c>
      <c r="E12" s="9">
        <v>230418</v>
      </c>
      <c r="F12" s="7">
        <v>204806</v>
      </c>
      <c r="G12" s="7">
        <v>230000</v>
      </c>
      <c r="H12" s="7">
        <v>230000</v>
      </c>
    </row>
    <row r="13" spans="1:10" x14ac:dyDescent="0.4">
      <c r="A13" s="10" t="s">
        <v>19</v>
      </c>
      <c r="B13" s="11" t="s">
        <v>20</v>
      </c>
      <c r="C13" s="12">
        <f t="shared" ref="C13:H13" si="1">SUM(C11:C12)</f>
        <v>1588266</v>
      </c>
      <c r="D13" s="16">
        <f t="shared" si="1"/>
        <v>278065</v>
      </c>
      <c r="E13" s="16">
        <f t="shared" si="1"/>
        <v>1924616</v>
      </c>
      <c r="F13" s="16">
        <f t="shared" si="1"/>
        <v>1854806</v>
      </c>
      <c r="G13" s="16">
        <f t="shared" si="1"/>
        <v>1920000</v>
      </c>
      <c r="H13" s="16">
        <f t="shared" si="1"/>
        <v>1920000</v>
      </c>
    </row>
    <row r="14" spans="1:10" x14ac:dyDescent="0.4">
      <c r="A14" s="13" t="s">
        <v>21</v>
      </c>
      <c r="B14" s="6" t="s">
        <v>22</v>
      </c>
      <c r="C14" s="14">
        <v>931776</v>
      </c>
      <c r="D14" s="17">
        <v>50793</v>
      </c>
      <c r="E14" s="20">
        <v>1038396</v>
      </c>
      <c r="F14" s="84">
        <v>970000</v>
      </c>
      <c r="G14" s="84">
        <v>1022000</v>
      </c>
      <c r="H14" s="84">
        <v>1022000</v>
      </c>
      <c r="I14" s="49"/>
      <c r="J14" s="49"/>
    </row>
    <row r="15" spans="1:10" x14ac:dyDescent="0.4">
      <c r="A15" s="13" t="s">
        <v>23</v>
      </c>
      <c r="B15" s="6" t="s">
        <v>24</v>
      </c>
      <c r="C15" s="14">
        <v>47459</v>
      </c>
      <c r="D15" s="17">
        <v>5306</v>
      </c>
      <c r="E15" s="20">
        <v>89144</v>
      </c>
      <c r="F15" s="84">
        <v>67914</v>
      </c>
      <c r="G15" s="84">
        <v>90000</v>
      </c>
      <c r="H15" s="84">
        <v>90000</v>
      </c>
    </row>
    <row r="16" spans="1:10" x14ac:dyDescent="0.4">
      <c r="A16" s="10" t="s">
        <v>25</v>
      </c>
      <c r="B16" s="11" t="s">
        <v>20</v>
      </c>
      <c r="C16" s="12">
        <f t="shared" ref="C16:H16" si="2">SUM(C14:C15)</f>
        <v>979235</v>
      </c>
      <c r="D16" s="16">
        <f t="shared" si="2"/>
        <v>56099</v>
      </c>
      <c r="E16" s="16">
        <f t="shared" si="2"/>
        <v>1127540</v>
      </c>
      <c r="F16" s="16">
        <f t="shared" si="2"/>
        <v>1037914</v>
      </c>
      <c r="G16" s="16">
        <f t="shared" si="2"/>
        <v>1112000</v>
      </c>
      <c r="H16" s="16">
        <f t="shared" si="2"/>
        <v>1112000</v>
      </c>
    </row>
    <row r="17" spans="1:10" x14ac:dyDescent="0.4">
      <c r="A17" s="13" t="s">
        <v>26</v>
      </c>
      <c r="B17" s="6" t="s">
        <v>27</v>
      </c>
      <c r="C17" s="14">
        <v>595466</v>
      </c>
      <c r="D17" s="7">
        <v>51432</v>
      </c>
      <c r="E17" s="20">
        <v>637536</v>
      </c>
      <c r="F17" s="84">
        <v>581171</v>
      </c>
      <c r="G17" s="84">
        <v>620000</v>
      </c>
      <c r="H17" s="84">
        <v>620000</v>
      </c>
      <c r="I17" s="49"/>
      <c r="J17" s="49"/>
    </row>
    <row r="18" spans="1:10" x14ac:dyDescent="0.4">
      <c r="A18" s="13" t="s">
        <v>28</v>
      </c>
      <c r="B18" s="6" t="s">
        <v>29</v>
      </c>
      <c r="C18" s="14">
        <v>75129</v>
      </c>
      <c r="D18" s="7">
        <v>4791</v>
      </c>
      <c r="E18" s="20">
        <v>77919</v>
      </c>
      <c r="F18" s="84">
        <v>70000</v>
      </c>
      <c r="G18" s="84">
        <v>77000</v>
      </c>
      <c r="H18" s="84">
        <v>77000</v>
      </c>
    </row>
    <row r="19" spans="1:10" x14ac:dyDescent="0.4">
      <c r="A19" s="10" t="s">
        <v>30</v>
      </c>
      <c r="B19" s="11" t="s">
        <v>31</v>
      </c>
      <c r="C19" s="12">
        <f t="shared" ref="C19:H19" si="3">SUM(C17:C18)</f>
        <v>670595</v>
      </c>
      <c r="D19" s="16">
        <f t="shared" si="3"/>
        <v>56223</v>
      </c>
      <c r="E19" s="16">
        <f t="shared" si="3"/>
        <v>715455</v>
      </c>
      <c r="F19" s="16">
        <f t="shared" si="3"/>
        <v>651171</v>
      </c>
      <c r="G19" s="16">
        <f t="shared" si="3"/>
        <v>697000</v>
      </c>
      <c r="H19" s="16">
        <f t="shared" si="3"/>
        <v>697000</v>
      </c>
    </row>
    <row r="20" spans="1:10" x14ac:dyDescent="0.4">
      <c r="A20" s="13" t="s">
        <v>32</v>
      </c>
      <c r="B20" s="6" t="s">
        <v>33</v>
      </c>
      <c r="C20" s="7">
        <v>6478</v>
      </c>
      <c r="D20" s="7">
        <v>0</v>
      </c>
      <c r="E20" s="9">
        <v>1162</v>
      </c>
      <c r="F20" s="7">
        <v>0</v>
      </c>
      <c r="G20" s="7">
        <v>0</v>
      </c>
      <c r="H20" s="7">
        <v>0</v>
      </c>
    </row>
    <row r="21" spans="1:10" x14ac:dyDescent="0.4">
      <c r="A21" s="10" t="s">
        <v>34</v>
      </c>
      <c r="B21" s="11" t="s">
        <v>20</v>
      </c>
      <c r="C21" s="12">
        <f t="shared" ref="C21:H21" si="4">SUM(C20)</f>
        <v>6478</v>
      </c>
      <c r="D21" s="16">
        <f t="shared" si="4"/>
        <v>0</v>
      </c>
      <c r="E21" s="16">
        <f t="shared" si="4"/>
        <v>1162</v>
      </c>
      <c r="F21" s="16">
        <f t="shared" si="4"/>
        <v>0</v>
      </c>
      <c r="G21" s="16">
        <f t="shared" si="4"/>
        <v>0</v>
      </c>
      <c r="H21" s="16">
        <f t="shared" si="4"/>
        <v>0</v>
      </c>
    </row>
    <row r="22" spans="1:10" x14ac:dyDescent="0.4">
      <c r="A22" s="13" t="s">
        <v>35</v>
      </c>
      <c r="B22" s="6" t="s">
        <v>36</v>
      </c>
      <c r="C22" s="7">
        <v>151203</v>
      </c>
      <c r="D22" s="7">
        <v>1401</v>
      </c>
      <c r="E22" s="9">
        <v>94032</v>
      </c>
      <c r="F22" s="7">
        <v>94663</v>
      </c>
      <c r="G22" s="7">
        <v>94664</v>
      </c>
      <c r="H22" s="7">
        <v>94665</v>
      </c>
    </row>
    <row r="23" spans="1:10" x14ac:dyDescent="0.4">
      <c r="A23" s="10" t="s">
        <v>37</v>
      </c>
      <c r="B23" s="11" t="s">
        <v>20</v>
      </c>
      <c r="C23" s="12">
        <f t="shared" ref="C23:H23" si="5">SUM(C22)</f>
        <v>151203</v>
      </c>
      <c r="D23" s="18">
        <f t="shared" si="5"/>
        <v>1401</v>
      </c>
      <c r="E23" s="16">
        <f t="shared" si="5"/>
        <v>94032</v>
      </c>
      <c r="F23" s="16">
        <f t="shared" si="5"/>
        <v>94663</v>
      </c>
      <c r="G23" s="16">
        <f t="shared" si="5"/>
        <v>94664</v>
      </c>
      <c r="H23" s="16">
        <f t="shared" si="5"/>
        <v>94665</v>
      </c>
    </row>
    <row r="24" spans="1:10" x14ac:dyDescent="0.4">
      <c r="A24" s="13" t="s">
        <v>38</v>
      </c>
      <c r="B24" s="6" t="s">
        <v>39</v>
      </c>
      <c r="C24" s="7">
        <v>764</v>
      </c>
      <c r="D24" s="19">
        <v>0</v>
      </c>
      <c r="E24" s="20">
        <v>45350</v>
      </c>
      <c r="F24" s="7">
        <v>3000</v>
      </c>
      <c r="G24" s="7">
        <v>3001</v>
      </c>
      <c r="H24" s="7">
        <v>3002</v>
      </c>
    </row>
    <row r="25" spans="1:10" x14ac:dyDescent="0.4">
      <c r="A25" s="13" t="s">
        <v>40</v>
      </c>
      <c r="B25" s="6" t="s">
        <v>41</v>
      </c>
      <c r="C25" s="7">
        <v>146</v>
      </c>
      <c r="D25" s="19">
        <v>0</v>
      </c>
      <c r="E25" s="7">
        <v>0</v>
      </c>
      <c r="F25" s="7">
        <v>0</v>
      </c>
      <c r="G25" s="7">
        <v>0</v>
      </c>
      <c r="H25" s="7">
        <v>0</v>
      </c>
    </row>
    <row r="26" spans="1:10" x14ac:dyDescent="0.4">
      <c r="A26" s="10" t="s">
        <v>42</v>
      </c>
      <c r="B26" s="11" t="s">
        <v>20</v>
      </c>
      <c r="C26" s="12">
        <f>SUM(C24:C25)</f>
        <v>910</v>
      </c>
      <c r="D26" s="21">
        <f>SUM(D24:D25)</f>
        <v>0</v>
      </c>
      <c r="E26" s="16">
        <f>SUM(E24:E25)</f>
        <v>45350</v>
      </c>
      <c r="F26" s="16">
        <f>SUM(F24)</f>
        <v>3000</v>
      </c>
      <c r="G26" s="16">
        <f>SUM(G24)</f>
        <v>3001</v>
      </c>
      <c r="H26" s="16">
        <f>SUM(H24)</f>
        <v>3002</v>
      </c>
    </row>
    <row r="27" spans="1:10" x14ac:dyDescent="0.4">
      <c r="A27" s="5" t="s">
        <v>43</v>
      </c>
      <c r="B27" s="6" t="s">
        <v>44</v>
      </c>
      <c r="C27" s="7">
        <v>4379</v>
      </c>
      <c r="D27" s="22">
        <v>6</v>
      </c>
      <c r="E27" s="20">
        <v>2613</v>
      </c>
      <c r="F27" s="7">
        <v>2497</v>
      </c>
      <c r="G27" s="7">
        <v>550</v>
      </c>
      <c r="H27" s="7">
        <v>550</v>
      </c>
    </row>
    <row r="28" spans="1:10" x14ac:dyDescent="0.4">
      <c r="A28" s="5" t="s">
        <v>45</v>
      </c>
      <c r="B28" s="6" t="s">
        <v>46</v>
      </c>
      <c r="C28" s="7">
        <v>142</v>
      </c>
      <c r="D28" s="22">
        <v>142</v>
      </c>
      <c r="E28" s="20">
        <v>142</v>
      </c>
      <c r="F28" s="7">
        <v>400</v>
      </c>
      <c r="G28" s="7">
        <v>400</v>
      </c>
      <c r="H28" s="7">
        <v>400</v>
      </c>
    </row>
    <row r="29" spans="1:10" x14ac:dyDescent="0.4">
      <c r="A29" s="13" t="s">
        <v>47</v>
      </c>
      <c r="B29" s="6" t="s">
        <v>48</v>
      </c>
      <c r="C29" s="7">
        <v>2113</v>
      </c>
      <c r="D29" s="22">
        <v>546</v>
      </c>
      <c r="E29" s="20">
        <v>3137</v>
      </c>
      <c r="F29" s="7">
        <v>3300</v>
      </c>
      <c r="G29" s="7">
        <v>3300</v>
      </c>
      <c r="H29" s="7">
        <v>3300</v>
      </c>
    </row>
    <row r="30" spans="1:10" x14ac:dyDescent="0.4">
      <c r="A30" s="13" t="s">
        <v>49</v>
      </c>
      <c r="B30" s="6" t="s">
        <v>50</v>
      </c>
      <c r="C30" s="7">
        <v>39</v>
      </c>
      <c r="D30" s="22">
        <v>133</v>
      </c>
      <c r="E30" s="20">
        <v>318</v>
      </c>
      <c r="F30" s="7">
        <v>380</v>
      </c>
      <c r="G30" s="7">
        <v>380</v>
      </c>
      <c r="H30" s="7">
        <v>380</v>
      </c>
    </row>
    <row r="31" spans="1:10" x14ac:dyDescent="0.4">
      <c r="A31" s="10" t="s">
        <v>51</v>
      </c>
      <c r="B31" s="11" t="s">
        <v>14</v>
      </c>
      <c r="C31" s="12">
        <f t="shared" ref="C31:H31" si="6">SUM(C27:C30)</f>
        <v>6673</v>
      </c>
      <c r="D31" s="21">
        <f t="shared" si="6"/>
        <v>827</v>
      </c>
      <c r="E31" s="16">
        <f t="shared" si="6"/>
        <v>6210</v>
      </c>
      <c r="F31" s="16">
        <f t="shared" si="6"/>
        <v>6577</v>
      </c>
      <c r="G31" s="16">
        <f t="shared" si="6"/>
        <v>4630</v>
      </c>
      <c r="H31" s="16">
        <f t="shared" si="6"/>
        <v>4630</v>
      </c>
    </row>
    <row r="32" spans="1:10" x14ac:dyDescent="0.4">
      <c r="A32" s="5" t="s">
        <v>52</v>
      </c>
      <c r="B32" s="6" t="s">
        <v>53</v>
      </c>
      <c r="C32" s="23">
        <v>0</v>
      </c>
      <c r="D32" s="22">
        <v>288</v>
      </c>
      <c r="E32" s="20">
        <v>72</v>
      </c>
      <c r="F32" s="7">
        <v>500</v>
      </c>
      <c r="G32" s="7">
        <v>500</v>
      </c>
      <c r="H32" s="7">
        <v>500</v>
      </c>
    </row>
    <row r="33" spans="1:8" x14ac:dyDescent="0.4">
      <c r="A33" s="5" t="s">
        <v>54</v>
      </c>
      <c r="B33" s="6" t="s">
        <v>55</v>
      </c>
      <c r="C33" s="7">
        <v>142</v>
      </c>
      <c r="D33" s="22">
        <v>30</v>
      </c>
      <c r="E33" s="20">
        <v>216</v>
      </c>
      <c r="F33" s="7">
        <v>400</v>
      </c>
      <c r="G33" s="7">
        <v>400</v>
      </c>
      <c r="H33" s="7">
        <v>400</v>
      </c>
    </row>
    <row r="34" spans="1:8" x14ac:dyDescent="0.4">
      <c r="A34" s="5" t="s">
        <v>56</v>
      </c>
      <c r="B34" s="6" t="s">
        <v>57</v>
      </c>
      <c r="C34" s="7">
        <v>10682</v>
      </c>
      <c r="D34" s="22">
        <v>4391</v>
      </c>
      <c r="E34" s="20">
        <v>8444</v>
      </c>
      <c r="F34" s="7">
        <v>9500</v>
      </c>
      <c r="G34" s="7">
        <v>12500</v>
      </c>
      <c r="H34" s="7">
        <v>12500</v>
      </c>
    </row>
    <row r="35" spans="1:8" x14ac:dyDescent="0.4">
      <c r="A35" s="5" t="s">
        <v>58</v>
      </c>
      <c r="B35" s="6" t="s">
        <v>59</v>
      </c>
      <c r="C35" s="7">
        <v>1427</v>
      </c>
      <c r="D35" s="22">
        <v>28</v>
      </c>
      <c r="E35" s="20">
        <v>1274</v>
      </c>
      <c r="F35" s="7">
        <v>1550</v>
      </c>
      <c r="G35" s="7">
        <v>1550</v>
      </c>
      <c r="H35" s="7">
        <v>1550</v>
      </c>
    </row>
    <row r="36" spans="1:8" x14ac:dyDescent="0.4">
      <c r="A36" s="5" t="s">
        <v>60</v>
      </c>
      <c r="B36" s="6" t="s">
        <v>61</v>
      </c>
      <c r="C36" s="7">
        <v>968</v>
      </c>
      <c r="D36" s="22">
        <v>194</v>
      </c>
      <c r="E36" s="20">
        <v>2891</v>
      </c>
      <c r="F36" s="7">
        <v>2900</v>
      </c>
      <c r="G36" s="7">
        <v>2900</v>
      </c>
      <c r="H36" s="7">
        <v>2900</v>
      </c>
    </row>
    <row r="37" spans="1:8" x14ac:dyDescent="0.4">
      <c r="A37" s="5" t="s">
        <v>62</v>
      </c>
      <c r="B37" s="6" t="s">
        <v>63</v>
      </c>
      <c r="C37" s="23">
        <v>0</v>
      </c>
      <c r="D37" s="22">
        <v>0</v>
      </c>
      <c r="E37" s="7">
        <v>0</v>
      </c>
      <c r="F37" s="7">
        <v>50</v>
      </c>
      <c r="G37" s="7">
        <v>50</v>
      </c>
      <c r="H37" s="7">
        <v>50</v>
      </c>
    </row>
    <row r="38" spans="1:8" x14ac:dyDescent="0.4">
      <c r="A38" s="5" t="s">
        <v>64</v>
      </c>
      <c r="B38" s="6" t="s">
        <v>65</v>
      </c>
      <c r="C38" s="7">
        <v>12661</v>
      </c>
      <c r="D38" s="22">
        <v>5080</v>
      </c>
      <c r="E38" s="20">
        <v>13584</v>
      </c>
      <c r="F38" s="7">
        <v>15500</v>
      </c>
      <c r="G38" s="7">
        <v>17500</v>
      </c>
      <c r="H38" s="7">
        <v>17500</v>
      </c>
    </row>
    <row r="39" spans="1:8" x14ac:dyDescent="0.4">
      <c r="A39" s="5" t="s">
        <v>66</v>
      </c>
      <c r="B39" s="6" t="s">
        <v>67</v>
      </c>
      <c r="C39" s="7">
        <v>5159</v>
      </c>
      <c r="D39" s="22">
        <v>1217</v>
      </c>
      <c r="E39" s="20">
        <v>11192</v>
      </c>
      <c r="F39" s="7">
        <v>10500</v>
      </c>
      <c r="G39" s="7">
        <v>10500</v>
      </c>
      <c r="H39" s="7">
        <v>10500</v>
      </c>
    </row>
    <row r="40" spans="1:8" x14ac:dyDescent="0.4">
      <c r="A40" s="24" t="s">
        <v>68</v>
      </c>
      <c r="B40" s="11" t="s">
        <v>20</v>
      </c>
      <c r="C40" s="25">
        <f t="shared" ref="C40:H40" si="7">SUM(C32:C39)</f>
        <v>31039</v>
      </c>
      <c r="D40" s="21">
        <f t="shared" si="7"/>
        <v>11228</v>
      </c>
      <c r="E40" s="16">
        <f t="shared" si="7"/>
        <v>37673</v>
      </c>
      <c r="F40" s="16">
        <f t="shared" si="7"/>
        <v>40900</v>
      </c>
      <c r="G40" s="16">
        <f t="shared" si="7"/>
        <v>45900</v>
      </c>
      <c r="H40" s="16">
        <f t="shared" si="7"/>
        <v>45900</v>
      </c>
    </row>
    <row r="41" spans="1:8" x14ac:dyDescent="0.4">
      <c r="A41" s="26" t="s">
        <v>69</v>
      </c>
      <c r="B41" s="27" t="s">
        <v>70</v>
      </c>
      <c r="C41" s="7">
        <v>11894</v>
      </c>
      <c r="D41" s="28">
        <v>6590</v>
      </c>
      <c r="E41" s="20">
        <v>33888</v>
      </c>
      <c r="F41" s="7">
        <v>32446</v>
      </c>
      <c r="G41" s="7">
        <v>35000</v>
      </c>
      <c r="H41" s="7">
        <v>36000</v>
      </c>
    </row>
    <row r="42" spans="1:8" x14ac:dyDescent="0.4">
      <c r="A42" s="26" t="s">
        <v>71</v>
      </c>
      <c r="B42" s="27" t="s">
        <v>72</v>
      </c>
      <c r="C42" s="7">
        <v>5490</v>
      </c>
      <c r="D42" s="28">
        <v>2947</v>
      </c>
      <c r="E42" s="20">
        <v>5731</v>
      </c>
      <c r="F42" s="7">
        <v>7800</v>
      </c>
      <c r="G42" s="7">
        <v>8000</v>
      </c>
      <c r="H42" s="7">
        <v>8000</v>
      </c>
    </row>
    <row r="43" spans="1:8" x14ac:dyDescent="0.4">
      <c r="A43" s="10" t="s">
        <v>73</v>
      </c>
      <c r="B43" s="11" t="s">
        <v>20</v>
      </c>
      <c r="C43" s="12">
        <f t="shared" ref="C43:H43" si="8">SUM(C41:C42)</f>
        <v>17384</v>
      </c>
      <c r="D43" s="21">
        <f t="shared" si="8"/>
        <v>9537</v>
      </c>
      <c r="E43" s="16">
        <f t="shared" si="8"/>
        <v>39619</v>
      </c>
      <c r="F43" s="16">
        <f t="shared" si="8"/>
        <v>40246</v>
      </c>
      <c r="G43" s="16">
        <f t="shared" si="8"/>
        <v>43000</v>
      </c>
      <c r="H43" s="16">
        <f t="shared" si="8"/>
        <v>44000</v>
      </c>
    </row>
    <row r="44" spans="1:8" x14ac:dyDescent="0.4">
      <c r="A44" s="13" t="s">
        <v>74</v>
      </c>
      <c r="B44" s="6" t="s">
        <v>75</v>
      </c>
      <c r="C44" s="29">
        <v>266</v>
      </c>
      <c r="D44" s="22">
        <v>0</v>
      </c>
      <c r="E44" s="20">
        <v>98</v>
      </c>
      <c r="F44" s="7">
        <v>300</v>
      </c>
      <c r="G44" s="7">
        <v>300</v>
      </c>
      <c r="H44" s="7">
        <v>300</v>
      </c>
    </row>
    <row r="45" spans="1:8" x14ac:dyDescent="0.4">
      <c r="A45" s="13" t="s">
        <v>76</v>
      </c>
      <c r="B45" s="6" t="s">
        <v>77</v>
      </c>
      <c r="C45" s="23">
        <v>0</v>
      </c>
      <c r="D45" s="22">
        <v>2302</v>
      </c>
      <c r="E45" s="20">
        <v>72</v>
      </c>
      <c r="F45" s="7">
        <v>500</v>
      </c>
      <c r="G45" s="7">
        <v>500</v>
      </c>
      <c r="H45" s="7">
        <v>500</v>
      </c>
    </row>
    <row r="46" spans="1:8" x14ac:dyDescent="0.4">
      <c r="A46" s="30" t="s">
        <v>78</v>
      </c>
      <c r="B46" s="27" t="s">
        <v>79</v>
      </c>
      <c r="C46" s="7">
        <v>291207</v>
      </c>
      <c r="D46" s="28">
        <v>9495</v>
      </c>
      <c r="E46" s="20">
        <v>36196</v>
      </c>
      <c r="F46" s="7">
        <v>21735</v>
      </c>
      <c r="G46" s="7">
        <v>18000</v>
      </c>
      <c r="H46" s="7">
        <v>18000</v>
      </c>
    </row>
    <row r="47" spans="1:8" x14ac:dyDescent="0.4">
      <c r="A47" s="10" t="s">
        <v>80</v>
      </c>
      <c r="B47" s="11" t="s">
        <v>20</v>
      </c>
      <c r="C47" s="12">
        <f t="shared" ref="C47:H47" si="9">SUM(C44:C46)</f>
        <v>291473</v>
      </c>
      <c r="D47" s="21">
        <f t="shared" si="9"/>
        <v>11797</v>
      </c>
      <c r="E47" s="16">
        <f t="shared" si="9"/>
        <v>36366</v>
      </c>
      <c r="F47" s="16">
        <f t="shared" si="9"/>
        <v>22535</v>
      </c>
      <c r="G47" s="16">
        <f t="shared" si="9"/>
        <v>18800</v>
      </c>
      <c r="H47" s="16">
        <f t="shared" si="9"/>
        <v>18800</v>
      </c>
    </row>
    <row r="48" spans="1:8" x14ac:dyDescent="0.4">
      <c r="A48" s="13" t="s">
        <v>81</v>
      </c>
      <c r="B48" s="90" t="s">
        <v>82</v>
      </c>
      <c r="C48" s="84">
        <v>0</v>
      </c>
      <c r="D48" s="91">
        <v>0</v>
      </c>
      <c r="E48" s="92">
        <v>180</v>
      </c>
      <c r="F48" s="29">
        <v>0</v>
      </c>
      <c r="G48" s="29">
        <v>0</v>
      </c>
      <c r="H48" s="29">
        <v>0</v>
      </c>
    </row>
    <row r="49" spans="1:8" x14ac:dyDescent="0.4">
      <c r="A49" s="5" t="s">
        <v>83</v>
      </c>
      <c r="B49" s="6" t="s">
        <v>84</v>
      </c>
      <c r="C49" s="7">
        <v>126072</v>
      </c>
      <c r="D49" s="22">
        <v>106946</v>
      </c>
      <c r="E49" s="9">
        <v>322385</v>
      </c>
      <c r="F49" s="7">
        <v>230000</v>
      </c>
      <c r="G49" s="7">
        <v>285000</v>
      </c>
      <c r="H49" s="7">
        <v>285000</v>
      </c>
    </row>
    <row r="50" spans="1:8" x14ac:dyDescent="0.4">
      <c r="A50" s="5" t="s">
        <v>85</v>
      </c>
      <c r="B50" s="6" t="s">
        <v>86</v>
      </c>
      <c r="C50" s="7">
        <v>55</v>
      </c>
      <c r="D50" s="22">
        <v>13800</v>
      </c>
      <c r="E50" s="7">
        <v>0</v>
      </c>
      <c r="F50" s="7">
        <v>0</v>
      </c>
      <c r="G50" s="7">
        <v>0</v>
      </c>
      <c r="H50" s="7">
        <v>0</v>
      </c>
    </row>
    <row r="51" spans="1:8" x14ac:dyDescent="0.4">
      <c r="A51" s="5" t="s">
        <v>87</v>
      </c>
      <c r="B51" s="6" t="s">
        <v>88</v>
      </c>
      <c r="C51" s="23">
        <v>0</v>
      </c>
      <c r="D51" s="22">
        <v>2030</v>
      </c>
      <c r="E51" s="7">
        <v>1</v>
      </c>
      <c r="F51" s="7">
        <v>0</v>
      </c>
      <c r="G51" s="7">
        <v>0</v>
      </c>
      <c r="H51" s="7">
        <v>0</v>
      </c>
    </row>
    <row r="52" spans="1:8" x14ac:dyDescent="0.4">
      <c r="A52" s="5" t="s">
        <v>89</v>
      </c>
      <c r="B52" s="6" t="s">
        <v>90</v>
      </c>
      <c r="C52" s="23">
        <v>0</v>
      </c>
      <c r="D52" s="22">
        <v>40248</v>
      </c>
      <c r="E52" s="9">
        <v>41568</v>
      </c>
      <c r="F52" s="7">
        <v>50000</v>
      </c>
      <c r="G52" s="7">
        <v>60000</v>
      </c>
      <c r="H52" s="7">
        <v>60000</v>
      </c>
    </row>
    <row r="53" spans="1:8" x14ac:dyDescent="0.4">
      <c r="A53" s="10" t="s">
        <v>91</v>
      </c>
      <c r="B53" s="11" t="s">
        <v>14</v>
      </c>
      <c r="C53" s="12">
        <f t="shared" ref="C53:H53" si="10">SUM(C49:C52)</f>
        <v>126127</v>
      </c>
      <c r="D53" s="21">
        <f t="shared" si="10"/>
        <v>163024</v>
      </c>
      <c r="E53" s="16">
        <f>SUM(E48:E52)</f>
        <v>364134</v>
      </c>
      <c r="F53" s="16">
        <f t="shared" si="10"/>
        <v>280000</v>
      </c>
      <c r="G53" s="16">
        <f t="shared" si="10"/>
        <v>345000</v>
      </c>
      <c r="H53" s="16">
        <f t="shared" si="10"/>
        <v>345000</v>
      </c>
    </row>
    <row r="54" spans="1:8" x14ac:dyDescent="0.4">
      <c r="A54" s="13" t="s">
        <v>92</v>
      </c>
      <c r="B54" s="6" t="s">
        <v>93</v>
      </c>
      <c r="C54" s="29">
        <v>17835</v>
      </c>
      <c r="D54" s="22">
        <v>2063</v>
      </c>
      <c r="E54" s="9">
        <v>47234</v>
      </c>
      <c r="F54" s="7">
        <v>80000</v>
      </c>
      <c r="G54" s="7">
        <v>0</v>
      </c>
      <c r="H54" s="7">
        <v>0</v>
      </c>
    </row>
    <row r="55" spans="1:8" x14ac:dyDescent="0.4">
      <c r="A55" s="10" t="s">
        <v>94</v>
      </c>
      <c r="B55" s="11" t="s">
        <v>20</v>
      </c>
      <c r="C55" s="12">
        <f t="shared" ref="C55:H55" si="11">SUM(C54)</f>
        <v>17835</v>
      </c>
      <c r="D55" s="21">
        <f t="shared" si="11"/>
        <v>2063</v>
      </c>
      <c r="E55" s="16">
        <f t="shared" si="11"/>
        <v>47234</v>
      </c>
      <c r="F55" s="16">
        <f t="shared" si="11"/>
        <v>80000</v>
      </c>
      <c r="G55" s="16">
        <f t="shared" si="11"/>
        <v>0</v>
      </c>
      <c r="H55" s="16">
        <f t="shared" si="11"/>
        <v>0</v>
      </c>
    </row>
    <row r="56" spans="1:8" x14ac:dyDescent="0.4">
      <c r="A56" s="13" t="s">
        <v>95</v>
      </c>
      <c r="B56" s="6" t="s">
        <v>96</v>
      </c>
      <c r="C56" s="7">
        <v>121247</v>
      </c>
      <c r="D56" s="7">
        <v>28425</v>
      </c>
      <c r="E56" s="7">
        <v>135602</v>
      </c>
      <c r="F56" s="7">
        <v>170400</v>
      </c>
      <c r="G56" s="7">
        <v>170400</v>
      </c>
      <c r="H56" s="7">
        <v>170400</v>
      </c>
    </row>
    <row r="57" spans="1:8" x14ac:dyDescent="0.4">
      <c r="A57" s="13" t="s">
        <v>97</v>
      </c>
      <c r="B57" s="6" t="s">
        <v>98</v>
      </c>
      <c r="C57" s="7">
        <v>71445</v>
      </c>
      <c r="D57" s="7">
        <v>18498</v>
      </c>
      <c r="E57" s="7">
        <v>128903</v>
      </c>
      <c r="F57" s="7">
        <v>113282</v>
      </c>
      <c r="G57" s="7">
        <v>113282</v>
      </c>
      <c r="H57" s="7">
        <v>113282</v>
      </c>
    </row>
    <row r="58" spans="1:8" x14ac:dyDescent="0.4">
      <c r="A58" s="13" t="s">
        <v>97</v>
      </c>
      <c r="B58" s="6" t="s">
        <v>99</v>
      </c>
      <c r="C58" s="29">
        <v>4488003</v>
      </c>
      <c r="D58" s="7">
        <v>1191078</v>
      </c>
      <c r="E58" s="7">
        <v>6392975</v>
      </c>
      <c r="F58" s="7">
        <v>6657311</v>
      </c>
      <c r="G58" s="7">
        <v>6657311</v>
      </c>
      <c r="H58" s="7">
        <v>6657311</v>
      </c>
    </row>
    <row r="59" spans="1:8" x14ac:dyDescent="0.4">
      <c r="A59" s="13" t="s">
        <v>97</v>
      </c>
      <c r="B59" s="6" t="s">
        <v>100</v>
      </c>
      <c r="C59" s="7">
        <v>22804</v>
      </c>
      <c r="D59" s="7">
        <v>0</v>
      </c>
      <c r="E59" s="7">
        <v>168007</v>
      </c>
      <c r="F59" s="84">
        <v>326080</v>
      </c>
      <c r="G59" s="84">
        <v>326080</v>
      </c>
      <c r="H59" s="84">
        <v>326080</v>
      </c>
    </row>
    <row r="60" spans="1:8" x14ac:dyDescent="0.4">
      <c r="A60" s="13" t="s">
        <v>95</v>
      </c>
      <c r="B60" s="6" t="s">
        <v>101</v>
      </c>
      <c r="C60" s="7">
        <v>217970</v>
      </c>
      <c r="D60" s="7">
        <v>0</v>
      </c>
      <c r="E60" s="7">
        <v>210599</v>
      </c>
      <c r="F60" s="84">
        <v>80000</v>
      </c>
      <c r="G60" s="84">
        <v>80000</v>
      </c>
      <c r="H60" s="84">
        <v>80000</v>
      </c>
    </row>
    <row r="61" spans="1:8" x14ac:dyDescent="0.4">
      <c r="A61" s="13" t="s">
        <v>95</v>
      </c>
      <c r="B61" s="6" t="s">
        <v>102</v>
      </c>
      <c r="C61" s="7">
        <v>20048</v>
      </c>
      <c r="D61" s="7">
        <v>6766</v>
      </c>
      <c r="E61" s="7">
        <v>28590</v>
      </c>
      <c r="F61" s="84">
        <v>33400</v>
      </c>
      <c r="G61" s="7">
        <v>0</v>
      </c>
      <c r="H61" s="7">
        <v>0</v>
      </c>
    </row>
    <row r="62" spans="1:8" x14ac:dyDescent="0.4">
      <c r="A62" s="13" t="s">
        <v>95</v>
      </c>
      <c r="B62" s="6" t="s">
        <v>103</v>
      </c>
      <c r="C62" s="7">
        <v>0</v>
      </c>
      <c r="D62" s="7">
        <v>0</v>
      </c>
      <c r="E62" s="7">
        <v>41686</v>
      </c>
      <c r="F62" s="84">
        <v>0</v>
      </c>
      <c r="G62" s="7">
        <v>0</v>
      </c>
      <c r="H62" s="7">
        <v>0</v>
      </c>
    </row>
    <row r="63" spans="1:8" x14ac:dyDescent="0.4">
      <c r="A63" s="13" t="s">
        <v>97</v>
      </c>
      <c r="B63" s="6" t="s">
        <v>104</v>
      </c>
      <c r="C63" s="7">
        <v>0</v>
      </c>
      <c r="D63" s="7">
        <v>0</v>
      </c>
      <c r="E63" s="7">
        <v>10699</v>
      </c>
      <c r="F63" s="84">
        <v>0</v>
      </c>
      <c r="G63" s="7">
        <v>0</v>
      </c>
      <c r="H63" s="7">
        <v>0</v>
      </c>
    </row>
    <row r="64" spans="1:8" x14ac:dyDescent="0.4">
      <c r="A64" s="13" t="s">
        <v>97</v>
      </c>
      <c r="B64" s="6" t="s">
        <v>105</v>
      </c>
      <c r="C64" s="7">
        <v>2216</v>
      </c>
      <c r="D64" s="7">
        <v>0</v>
      </c>
      <c r="E64" s="7">
        <v>0</v>
      </c>
      <c r="F64" s="84">
        <v>0</v>
      </c>
      <c r="G64" s="7">
        <v>0</v>
      </c>
      <c r="H64" s="7">
        <v>0</v>
      </c>
    </row>
    <row r="65" spans="1:8" ht="15.75" customHeight="1" x14ac:dyDescent="0.4">
      <c r="A65" s="13" t="s">
        <v>95</v>
      </c>
      <c r="B65" s="6" t="s">
        <v>106</v>
      </c>
      <c r="C65" s="7">
        <v>0</v>
      </c>
      <c r="D65" s="7">
        <v>0</v>
      </c>
      <c r="E65" s="7">
        <v>0</v>
      </c>
      <c r="F65" s="84">
        <v>0</v>
      </c>
      <c r="G65" s="7">
        <v>0</v>
      </c>
      <c r="H65" s="7">
        <v>0</v>
      </c>
    </row>
    <row r="66" spans="1:8" x14ac:dyDescent="0.4">
      <c r="A66" s="13" t="s">
        <v>95</v>
      </c>
      <c r="B66" s="6" t="s">
        <v>107</v>
      </c>
      <c r="C66" s="7">
        <v>18100</v>
      </c>
      <c r="D66" s="7">
        <v>0</v>
      </c>
      <c r="E66" s="7">
        <v>10314</v>
      </c>
      <c r="F66" s="84">
        <v>0</v>
      </c>
      <c r="G66" s="7">
        <v>0</v>
      </c>
      <c r="H66" s="7">
        <v>0</v>
      </c>
    </row>
    <row r="67" spans="1:8" x14ac:dyDescent="0.4">
      <c r="A67" s="13" t="s">
        <v>95</v>
      </c>
      <c r="B67" s="6" t="s">
        <v>108</v>
      </c>
      <c r="C67" s="7">
        <v>2010</v>
      </c>
      <c r="D67" s="7">
        <v>0</v>
      </c>
      <c r="E67" s="7">
        <v>0</v>
      </c>
      <c r="F67" s="84">
        <v>0</v>
      </c>
      <c r="G67" s="7">
        <v>0</v>
      </c>
      <c r="H67" s="7">
        <v>0</v>
      </c>
    </row>
    <row r="68" spans="1:8" x14ac:dyDescent="0.4">
      <c r="A68" s="13" t="s">
        <v>95</v>
      </c>
      <c r="B68" s="6" t="s">
        <v>109</v>
      </c>
      <c r="C68" s="7">
        <v>13125</v>
      </c>
      <c r="D68" s="7">
        <v>0</v>
      </c>
      <c r="E68" s="7">
        <v>0</v>
      </c>
      <c r="F68" s="84">
        <v>0</v>
      </c>
      <c r="G68" s="7">
        <v>0</v>
      </c>
      <c r="H68" s="7">
        <v>0</v>
      </c>
    </row>
    <row r="69" spans="1:8" x14ac:dyDescent="0.4">
      <c r="A69" s="13" t="s">
        <v>95</v>
      </c>
      <c r="B69" s="6" t="s">
        <v>110</v>
      </c>
      <c r="C69" s="7">
        <v>311369</v>
      </c>
      <c r="D69" s="7">
        <v>120514</v>
      </c>
      <c r="E69" s="7">
        <v>431882</v>
      </c>
      <c r="F69" s="84">
        <v>483836</v>
      </c>
      <c r="G69" s="84">
        <v>483836</v>
      </c>
      <c r="H69" s="84">
        <v>483836</v>
      </c>
    </row>
    <row r="70" spans="1:8" x14ac:dyDescent="0.4">
      <c r="A70" s="13" t="s">
        <v>95</v>
      </c>
      <c r="B70" s="6" t="s">
        <v>111</v>
      </c>
      <c r="C70" s="7">
        <v>13800</v>
      </c>
      <c r="D70" s="7">
        <v>6900</v>
      </c>
      <c r="E70" s="7">
        <v>20700</v>
      </c>
      <c r="F70" s="84">
        <v>20700</v>
      </c>
      <c r="G70" s="84">
        <v>20700</v>
      </c>
      <c r="H70" s="84">
        <v>20700</v>
      </c>
    </row>
    <row r="71" spans="1:8" x14ac:dyDescent="0.4">
      <c r="A71" s="13" t="s">
        <v>95</v>
      </c>
      <c r="B71" s="6" t="s">
        <v>112</v>
      </c>
      <c r="C71" s="7">
        <v>2722</v>
      </c>
      <c r="D71" s="7">
        <v>1877</v>
      </c>
      <c r="E71" s="7">
        <v>0</v>
      </c>
      <c r="F71" s="7">
        <v>0</v>
      </c>
      <c r="G71" s="7">
        <v>0</v>
      </c>
      <c r="H71" s="7">
        <v>0</v>
      </c>
    </row>
    <row r="72" spans="1:8" x14ac:dyDescent="0.4">
      <c r="A72" s="13" t="s">
        <v>95</v>
      </c>
      <c r="B72" s="6" t="s">
        <v>113</v>
      </c>
      <c r="C72" s="7">
        <v>7078</v>
      </c>
      <c r="D72" s="7">
        <v>0</v>
      </c>
      <c r="E72" s="7">
        <v>3968</v>
      </c>
      <c r="F72" s="84">
        <v>16800</v>
      </c>
      <c r="G72" s="84">
        <v>16800</v>
      </c>
      <c r="H72" s="84">
        <v>16800</v>
      </c>
    </row>
    <row r="73" spans="1:8" x14ac:dyDescent="0.4">
      <c r="A73" s="13" t="s">
        <v>95</v>
      </c>
      <c r="B73" s="6" t="s">
        <v>114</v>
      </c>
      <c r="C73" s="7">
        <v>92933</v>
      </c>
      <c r="D73" s="7">
        <v>0</v>
      </c>
      <c r="E73" s="7">
        <v>0</v>
      </c>
      <c r="F73" s="84">
        <v>0</v>
      </c>
      <c r="G73" s="7">
        <v>0</v>
      </c>
      <c r="H73" s="7">
        <v>0</v>
      </c>
    </row>
    <row r="74" spans="1:8" x14ac:dyDescent="0.4">
      <c r="A74" s="13" t="s">
        <v>95</v>
      </c>
      <c r="B74" s="6" t="s">
        <v>115</v>
      </c>
      <c r="C74" s="7">
        <v>0</v>
      </c>
      <c r="D74" s="7">
        <v>0</v>
      </c>
      <c r="E74" s="7">
        <v>13560</v>
      </c>
      <c r="F74" s="84">
        <v>38825</v>
      </c>
      <c r="G74" s="84">
        <v>38825</v>
      </c>
      <c r="H74" s="84">
        <v>38825</v>
      </c>
    </row>
    <row r="75" spans="1:8" x14ac:dyDescent="0.4">
      <c r="A75" s="13" t="s">
        <v>95</v>
      </c>
      <c r="B75" s="6" t="s">
        <v>116</v>
      </c>
      <c r="C75" s="7">
        <v>0</v>
      </c>
      <c r="D75" s="7">
        <v>0</v>
      </c>
      <c r="E75" s="7">
        <v>12000</v>
      </c>
      <c r="F75" s="84">
        <v>0</v>
      </c>
      <c r="G75" s="7">
        <v>0</v>
      </c>
      <c r="H75" s="7">
        <v>0</v>
      </c>
    </row>
    <row r="76" spans="1:8" x14ac:dyDescent="0.4">
      <c r="A76" s="13" t="s">
        <v>95</v>
      </c>
      <c r="B76" s="6" t="s">
        <v>117</v>
      </c>
      <c r="C76" s="7">
        <v>0</v>
      </c>
      <c r="D76" s="7">
        <v>4840</v>
      </c>
      <c r="E76" s="7">
        <v>0</v>
      </c>
      <c r="F76" s="84">
        <v>0</v>
      </c>
      <c r="G76" s="7">
        <v>0</v>
      </c>
      <c r="H76" s="7">
        <v>0</v>
      </c>
    </row>
    <row r="77" spans="1:8" x14ac:dyDescent="0.4">
      <c r="A77" s="13" t="s">
        <v>95</v>
      </c>
      <c r="B77" s="6" t="s">
        <v>118</v>
      </c>
      <c r="C77" s="7">
        <v>0</v>
      </c>
      <c r="D77" s="7">
        <v>3001</v>
      </c>
      <c r="E77" s="7">
        <v>1940</v>
      </c>
      <c r="F77" s="84">
        <v>0</v>
      </c>
      <c r="G77" s="7">
        <v>0</v>
      </c>
      <c r="H77" s="7">
        <v>0</v>
      </c>
    </row>
    <row r="78" spans="1:8" x14ac:dyDescent="0.4">
      <c r="A78" s="13" t="s">
        <v>95</v>
      </c>
      <c r="B78" s="6" t="s">
        <v>119</v>
      </c>
      <c r="C78" s="7">
        <v>0</v>
      </c>
      <c r="D78" s="7">
        <v>0</v>
      </c>
      <c r="E78" s="7">
        <v>0</v>
      </c>
      <c r="F78" s="84">
        <v>27000</v>
      </c>
      <c r="G78" s="7">
        <v>0</v>
      </c>
      <c r="H78" s="7">
        <v>0</v>
      </c>
    </row>
    <row r="79" spans="1:8" x14ac:dyDescent="0.4">
      <c r="A79" s="13" t="s">
        <v>95</v>
      </c>
      <c r="B79" s="6" t="s">
        <v>120</v>
      </c>
      <c r="C79" s="7">
        <v>0</v>
      </c>
      <c r="D79" s="7">
        <v>5203</v>
      </c>
      <c r="E79" s="7">
        <v>0</v>
      </c>
      <c r="F79" s="84">
        <v>7000</v>
      </c>
      <c r="G79" s="84">
        <v>7000</v>
      </c>
      <c r="H79" s="84">
        <v>7000</v>
      </c>
    </row>
    <row r="80" spans="1:8" x14ac:dyDescent="0.4">
      <c r="A80" s="13" t="s">
        <v>95</v>
      </c>
      <c r="B80" s="6" t="s">
        <v>121</v>
      </c>
      <c r="C80" s="7">
        <v>0</v>
      </c>
      <c r="D80" s="7">
        <v>0</v>
      </c>
      <c r="E80" s="7">
        <v>6300</v>
      </c>
      <c r="F80" s="7">
        <v>0</v>
      </c>
      <c r="G80" s="7">
        <v>0</v>
      </c>
      <c r="H80" s="7">
        <v>0</v>
      </c>
    </row>
    <row r="81" spans="1:10" x14ac:dyDescent="0.4">
      <c r="A81" s="13" t="s">
        <v>95</v>
      </c>
      <c r="B81" s="6" t="s">
        <v>122</v>
      </c>
      <c r="C81" s="7">
        <v>0</v>
      </c>
      <c r="D81" s="7">
        <v>25225</v>
      </c>
      <c r="E81" s="7">
        <v>2843</v>
      </c>
      <c r="F81" s="7">
        <v>0</v>
      </c>
      <c r="G81" s="7">
        <v>0</v>
      </c>
      <c r="H81" s="7">
        <v>0</v>
      </c>
    </row>
    <row r="82" spans="1:10" x14ac:dyDescent="0.4">
      <c r="A82" s="13" t="s">
        <v>95</v>
      </c>
      <c r="B82" s="31" t="s">
        <v>123</v>
      </c>
      <c r="C82" s="7"/>
      <c r="D82" s="7">
        <v>96611</v>
      </c>
      <c r="E82" s="7">
        <v>9493</v>
      </c>
      <c r="F82" s="7">
        <v>0</v>
      </c>
      <c r="G82" s="7">
        <v>0</v>
      </c>
      <c r="H82" s="7">
        <v>0</v>
      </c>
    </row>
    <row r="83" spans="1:10" x14ac:dyDescent="0.4">
      <c r="A83" s="13" t="s">
        <v>95</v>
      </c>
      <c r="B83" s="31" t="s">
        <v>124</v>
      </c>
      <c r="C83" s="32">
        <v>0</v>
      </c>
      <c r="D83" s="7">
        <v>0</v>
      </c>
      <c r="E83" s="7">
        <v>131822</v>
      </c>
      <c r="F83" s="7">
        <v>0</v>
      </c>
      <c r="G83" s="7">
        <v>0</v>
      </c>
      <c r="H83" s="7">
        <v>0</v>
      </c>
    </row>
    <row r="84" spans="1:10" x14ac:dyDescent="0.4">
      <c r="A84" s="10" t="s">
        <v>95</v>
      </c>
      <c r="B84" s="11" t="s">
        <v>20</v>
      </c>
      <c r="C84" s="12">
        <f t="shared" ref="C84:H84" si="12">SUM(C56:C83)</f>
        <v>5404870</v>
      </c>
      <c r="D84" s="12">
        <f t="shared" si="12"/>
        <v>1508938</v>
      </c>
      <c r="E84" s="12">
        <f t="shared" si="12"/>
        <v>7761883</v>
      </c>
      <c r="F84" s="12">
        <f t="shared" si="12"/>
        <v>7974634</v>
      </c>
      <c r="G84" s="12">
        <f t="shared" si="12"/>
        <v>7914234</v>
      </c>
      <c r="H84" s="12">
        <f t="shared" si="12"/>
        <v>7914234</v>
      </c>
      <c r="J84" s="49"/>
    </row>
    <row r="85" spans="1:10" x14ac:dyDescent="0.4">
      <c r="A85" s="13" t="s">
        <v>125</v>
      </c>
      <c r="B85" s="6" t="s">
        <v>126</v>
      </c>
      <c r="C85" s="7">
        <v>21205</v>
      </c>
      <c r="D85" s="7">
        <v>0</v>
      </c>
      <c r="E85" s="7">
        <v>6678</v>
      </c>
      <c r="F85" s="7">
        <v>8259</v>
      </c>
      <c r="G85" s="7">
        <v>0</v>
      </c>
      <c r="H85" s="7">
        <v>0</v>
      </c>
    </row>
    <row r="86" spans="1:10" x14ac:dyDescent="0.4">
      <c r="A86" s="13" t="s">
        <v>127</v>
      </c>
      <c r="B86" s="33" t="s">
        <v>128</v>
      </c>
      <c r="C86" s="7">
        <v>16435</v>
      </c>
      <c r="D86" s="7">
        <v>0</v>
      </c>
      <c r="E86" s="7">
        <v>169842</v>
      </c>
      <c r="F86" s="7">
        <v>154230</v>
      </c>
      <c r="G86" s="7">
        <v>0</v>
      </c>
      <c r="H86" s="7">
        <v>0</v>
      </c>
    </row>
    <row r="87" spans="1:10" x14ac:dyDescent="0.4">
      <c r="A87" s="13" t="s">
        <v>125</v>
      </c>
      <c r="B87" s="6" t="s">
        <v>129</v>
      </c>
      <c r="C87" s="7">
        <v>259463</v>
      </c>
      <c r="D87" s="7">
        <v>0</v>
      </c>
      <c r="E87" s="7">
        <v>191578</v>
      </c>
      <c r="F87" s="7">
        <v>0</v>
      </c>
      <c r="G87" s="7">
        <v>0</v>
      </c>
      <c r="H87" s="7">
        <v>0</v>
      </c>
    </row>
    <row r="88" spans="1:10" x14ac:dyDescent="0.4">
      <c r="A88" s="13" t="s">
        <v>125</v>
      </c>
      <c r="B88" s="6" t="s">
        <v>130</v>
      </c>
      <c r="C88" s="7">
        <v>3490</v>
      </c>
      <c r="D88" s="7">
        <v>0</v>
      </c>
      <c r="E88" s="7">
        <v>2925638</v>
      </c>
      <c r="F88" s="7">
        <v>0</v>
      </c>
      <c r="G88" s="7">
        <v>0</v>
      </c>
      <c r="H88" s="7">
        <v>0</v>
      </c>
    </row>
    <row r="89" spans="1:10" x14ac:dyDescent="0.4">
      <c r="A89" s="13" t="s">
        <v>125</v>
      </c>
      <c r="B89" s="6" t="s">
        <v>131</v>
      </c>
      <c r="C89" s="7">
        <v>42000</v>
      </c>
      <c r="D89" s="7">
        <v>0</v>
      </c>
      <c r="E89" s="7">
        <v>25500</v>
      </c>
      <c r="F89" s="7">
        <v>58070</v>
      </c>
      <c r="G89" s="7">
        <v>50000</v>
      </c>
      <c r="H89" s="7">
        <v>50000</v>
      </c>
    </row>
    <row r="90" spans="1:10" x14ac:dyDescent="0.4">
      <c r="A90" s="13" t="s">
        <v>125</v>
      </c>
      <c r="B90" s="6" t="s">
        <v>132</v>
      </c>
      <c r="C90" s="7">
        <v>6550</v>
      </c>
      <c r="D90" s="7">
        <v>0</v>
      </c>
      <c r="E90" s="7">
        <v>0</v>
      </c>
      <c r="F90" s="7">
        <v>10125</v>
      </c>
      <c r="G90" s="7">
        <v>0</v>
      </c>
      <c r="H90" s="7">
        <v>0</v>
      </c>
    </row>
    <row r="91" spans="1:10" x14ac:dyDescent="0.4">
      <c r="A91" s="13" t="s">
        <v>125</v>
      </c>
      <c r="B91" s="6" t="s">
        <v>133</v>
      </c>
      <c r="C91" s="23"/>
      <c r="D91" s="7">
        <v>0</v>
      </c>
      <c r="E91" s="7">
        <v>0</v>
      </c>
      <c r="F91" s="7">
        <v>3310</v>
      </c>
      <c r="G91" s="7">
        <v>0</v>
      </c>
      <c r="H91" s="7">
        <v>0</v>
      </c>
    </row>
    <row r="92" spans="1:10" x14ac:dyDescent="0.4">
      <c r="A92" s="13" t="s">
        <v>125</v>
      </c>
      <c r="B92" s="6" t="s">
        <v>134</v>
      </c>
      <c r="C92" s="7">
        <v>32500</v>
      </c>
      <c r="D92" s="7">
        <v>0</v>
      </c>
      <c r="E92" s="7">
        <v>145500</v>
      </c>
      <c r="F92" s="7">
        <v>114901</v>
      </c>
      <c r="G92" s="7">
        <v>0</v>
      </c>
      <c r="H92" s="7">
        <v>0</v>
      </c>
    </row>
    <row r="93" spans="1:10" x14ac:dyDescent="0.4">
      <c r="A93" s="13" t="s">
        <v>125</v>
      </c>
      <c r="B93" s="6" t="s">
        <v>135</v>
      </c>
      <c r="C93" s="7">
        <v>127452</v>
      </c>
      <c r="D93" s="7">
        <v>0</v>
      </c>
      <c r="E93" s="7">
        <v>39151</v>
      </c>
      <c r="F93" s="7">
        <v>123544</v>
      </c>
      <c r="G93" s="7">
        <v>61772</v>
      </c>
      <c r="H93" s="7">
        <v>0</v>
      </c>
    </row>
    <row r="94" spans="1:10" x14ac:dyDescent="0.4">
      <c r="A94" s="13" t="s">
        <v>125</v>
      </c>
      <c r="B94" s="6" t="s">
        <v>136</v>
      </c>
      <c r="C94" s="7">
        <v>104963</v>
      </c>
      <c r="D94" s="7">
        <v>0</v>
      </c>
      <c r="E94" s="7">
        <v>44331</v>
      </c>
      <c r="F94" s="7">
        <v>88257</v>
      </c>
      <c r="G94" s="7">
        <v>0</v>
      </c>
      <c r="H94" s="7">
        <v>0</v>
      </c>
    </row>
    <row r="95" spans="1:10" x14ac:dyDescent="0.4">
      <c r="A95" s="13" t="s">
        <v>125</v>
      </c>
      <c r="B95" s="6" t="s">
        <v>137</v>
      </c>
      <c r="C95" s="7">
        <v>4858</v>
      </c>
      <c r="D95" s="7">
        <v>0</v>
      </c>
      <c r="E95" s="7">
        <v>0</v>
      </c>
      <c r="F95" s="7">
        <v>0</v>
      </c>
      <c r="G95" s="7">
        <v>0</v>
      </c>
      <c r="H95" s="7">
        <v>0</v>
      </c>
    </row>
    <row r="96" spans="1:10" x14ac:dyDescent="0.4">
      <c r="A96" s="13" t="s">
        <v>125</v>
      </c>
      <c r="B96" s="6" t="s">
        <v>138</v>
      </c>
      <c r="C96" s="7">
        <v>6461</v>
      </c>
      <c r="D96" s="7">
        <v>0</v>
      </c>
      <c r="E96" s="7">
        <v>0</v>
      </c>
      <c r="F96" s="7">
        <v>0</v>
      </c>
      <c r="G96" s="7">
        <v>0</v>
      </c>
      <c r="H96" s="7">
        <v>0</v>
      </c>
    </row>
    <row r="97" spans="1:8" x14ac:dyDescent="0.4">
      <c r="A97" s="13" t="s">
        <v>125</v>
      </c>
      <c r="B97" s="6" t="s">
        <v>139</v>
      </c>
      <c r="C97" s="7">
        <v>8045</v>
      </c>
      <c r="D97" s="7">
        <v>0</v>
      </c>
      <c r="E97" s="7">
        <v>0</v>
      </c>
      <c r="F97" s="7">
        <v>0</v>
      </c>
      <c r="G97" s="7">
        <v>0</v>
      </c>
      <c r="H97" s="7">
        <v>0</v>
      </c>
    </row>
    <row r="98" spans="1:8" x14ac:dyDescent="0.4">
      <c r="A98" s="13" t="s">
        <v>125</v>
      </c>
      <c r="B98" s="6" t="s">
        <v>140</v>
      </c>
      <c r="C98" s="7">
        <v>13137</v>
      </c>
      <c r="D98" s="7">
        <v>0</v>
      </c>
      <c r="E98" s="7">
        <v>0</v>
      </c>
      <c r="F98" s="7">
        <v>0</v>
      </c>
      <c r="G98" s="7">
        <v>0</v>
      </c>
      <c r="H98" s="7">
        <v>0</v>
      </c>
    </row>
    <row r="99" spans="1:8" x14ac:dyDescent="0.4">
      <c r="A99" s="13" t="s">
        <v>125</v>
      </c>
      <c r="B99" s="6" t="s">
        <v>141</v>
      </c>
      <c r="C99" s="23">
        <v>0</v>
      </c>
      <c r="D99" s="7">
        <v>50448</v>
      </c>
      <c r="E99" s="7">
        <v>31592</v>
      </c>
      <c r="F99" s="7">
        <v>0</v>
      </c>
      <c r="G99" s="7">
        <v>0</v>
      </c>
      <c r="H99" s="7">
        <v>0</v>
      </c>
    </row>
    <row r="100" spans="1:8" x14ac:dyDescent="0.4">
      <c r="A100" s="13" t="s">
        <v>125</v>
      </c>
      <c r="B100" s="6" t="s">
        <v>142</v>
      </c>
      <c r="C100" s="23">
        <v>0</v>
      </c>
      <c r="D100" s="7">
        <v>0</v>
      </c>
      <c r="E100" s="7">
        <v>0</v>
      </c>
      <c r="F100" s="7">
        <v>3787</v>
      </c>
      <c r="G100" s="7">
        <v>0</v>
      </c>
      <c r="H100" s="7">
        <v>0</v>
      </c>
    </row>
    <row r="101" spans="1:8" x14ac:dyDescent="0.4">
      <c r="A101" s="13" t="s">
        <v>125</v>
      </c>
      <c r="B101" s="6" t="s">
        <v>143</v>
      </c>
      <c r="C101" s="23">
        <v>0</v>
      </c>
      <c r="D101" s="7">
        <v>19219</v>
      </c>
      <c r="E101" s="7">
        <v>43823</v>
      </c>
      <c r="F101" s="7">
        <v>15680</v>
      </c>
      <c r="G101" s="7">
        <v>0</v>
      </c>
      <c r="H101" s="7">
        <v>0</v>
      </c>
    </row>
    <row r="102" spans="1:8" x14ac:dyDescent="0.4">
      <c r="A102" s="13" t="s">
        <v>125</v>
      </c>
      <c r="B102" s="6" t="s">
        <v>121</v>
      </c>
      <c r="C102" s="23">
        <v>0</v>
      </c>
      <c r="D102" s="7">
        <v>0</v>
      </c>
      <c r="E102" s="7">
        <v>0</v>
      </c>
      <c r="F102" s="7">
        <v>700</v>
      </c>
      <c r="G102" s="7">
        <v>0</v>
      </c>
      <c r="H102" s="7">
        <v>0</v>
      </c>
    </row>
    <row r="103" spans="1:8" x14ac:dyDescent="0.4">
      <c r="A103" s="13" t="s">
        <v>125</v>
      </c>
      <c r="B103" s="6" t="s">
        <v>119</v>
      </c>
      <c r="C103" s="23">
        <v>0</v>
      </c>
      <c r="D103" s="7">
        <v>0</v>
      </c>
      <c r="E103" s="7">
        <v>0</v>
      </c>
      <c r="F103" s="7">
        <v>3000</v>
      </c>
      <c r="G103" s="7">
        <v>0</v>
      </c>
      <c r="H103" s="7">
        <v>0</v>
      </c>
    </row>
    <row r="104" spans="1:8" x14ac:dyDescent="0.4">
      <c r="A104" s="13" t="s">
        <v>125</v>
      </c>
      <c r="B104" s="6" t="s">
        <v>144</v>
      </c>
      <c r="C104" s="23">
        <v>0</v>
      </c>
      <c r="D104" s="7">
        <v>1521</v>
      </c>
      <c r="E104" s="7">
        <v>553</v>
      </c>
      <c r="F104" s="7">
        <v>0</v>
      </c>
      <c r="G104" s="7">
        <v>0</v>
      </c>
      <c r="H104" s="7">
        <v>0</v>
      </c>
    </row>
    <row r="105" spans="1:8" x14ac:dyDescent="0.4">
      <c r="A105" s="13" t="s">
        <v>125</v>
      </c>
      <c r="B105" s="6" t="s">
        <v>145</v>
      </c>
      <c r="C105" s="7">
        <v>7520</v>
      </c>
      <c r="D105" s="7">
        <v>69971</v>
      </c>
      <c r="E105" s="7">
        <v>53113</v>
      </c>
      <c r="F105" s="7">
        <v>0</v>
      </c>
      <c r="G105" s="7">
        <v>0</v>
      </c>
      <c r="H105" s="7">
        <v>0</v>
      </c>
    </row>
    <row r="106" spans="1:8" x14ac:dyDescent="0.4">
      <c r="A106" s="10" t="s">
        <v>125</v>
      </c>
      <c r="B106" s="11" t="s">
        <v>14</v>
      </c>
      <c r="C106" s="12">
        <f>SUM(C85:C105)</f>
        <v>654079</v>
      </c>
      <c r="D106" s="16">
        <f>SUM(D85:D105)</f>
        <v>141159</v>
      </c>
      <c r="E106" s="16">
        <f>SUM(E85:E105)</f>
        <v>3677299</v>
      </c>
      <c r="F106" s="16">
        <f>SUM(F85:F105)</f>
        <v>583863</v>
      </c>
      <c r="G106" s="16">
        <f>SUM(G85:G104)</f>
        <v>111772</v>
      </c>
      <c r="H106" s="16">
        <f>SUM(H85:H104)</f>
        <v>50000</v>
      </c>
    </row>
    <row r="107" spans="1:8" x14ac:dyDescent="0.4">
      <c r="A107" s="13" t="s">
        <v>146</v>
      </c>
      <c r="B107" s="6" t="s">
        <v>147</v>
      </c>
      <c r="C107" s="23">
        <v>0</v>
      </c>
      <c r="D107" s="29">
        <v>738854</v>
      </c>
      <c r="E107" s="9">
        <v>357445</v>
      </c>
      <c r="F107" s="29">
        <v>0</v>
      </c>
      <c r="G107" s="29">
        <v>0</v>
      </c>
      <c r="H107" s="29">
        <v>0</v>
      </c>
    </row>
    <row r="108" spans="1:8" x14ac:dyDescent="0.4">
      <c r="A108" s="13" t="s">
        <v>146</v>
      </c>
      <c r="B108" s="6" t="s">
        <v>148</v>
      </c>
      <c r="C108" s="23">
        <v>0</v>
      </c>
      <c r="D108" s="34">
        <v>0</v>
      </c>
      <c r="E108" s="29">
        <v>0</v>
      </c>
      <c r="F108" s="29">
        <v>2226300</v>
      </c>
      <c r="G108" s="29">
        <v>2226300</v>
      </c>
      <c r="H108" s="29">
        <v>2226300</v>
      </c>
    </row>
    <row r="109" spans="1:8" x14ac:dyDescent="0.4">
      <c r="A109" s="10" t="s">
        <v>146</v>
      </c>
      <c r="B109" s="11"/>
      <c r="C109" s="25">
        <f>SUM(C107)</f>
        <v>0</v>
      </c>
      <c r="D109" s="18">
        <f>SUM(D107:D108)</f>
        <v>738854</v>
      </c>
      <c r="E109" s="16">
        <f>SUM(E107)</f>
        <v>357445</v>
      </c>
      <c r="F109" s="16">
        <f>SUM(F107:F108)</f>
        <v>2226300</v>
      </c>
      <c r="G109" s="16">
        <f t="shared" ref="G109:H109" si="13">SUM(G107:G108)</f>
        <v>2226300</v>
      </c>
      <c r="H109" s="16">
        <f t="shared" si="13"/>
        <v>2226300</v>
      </c>
    </row>
    <row r="110" spans="1:8" x14ac:dyDescent="0.4">
      <c r="A110" s="13" t="s">
        <v>149</v>
      </c>
      <c r="B110" s="6" t="s">
        <v>150</v>
      </c>
      <c r="C110" s="7">
        <v>551963</v>
      </c>
      <c r="D110" s="7">
        <v>80741</v>
      </c>
      <c r="E110" s="7">
        <v>546920</v>
      </c>
      <c r="F110" s="7">
        <v>500000</v>
      </c>
      <c r="G110" s="7">
        <v>500000</v>
      </c>
      <c r="H110" s="7">
        <v>500000</v>
      </c>
    </row>
    <row r="111" spans="1:8" x14ac:dyDescent="0.4">
      <c r="A111" s="13" t="s">
        <v>149</v>
      </c>
      <c r="B111" s="6" t="s">
        <v>151</v>
      </c>
      <c r="C111" s="23">
        <v>0</v>
      </c>
      <c r="D111" s="7">
        <v>54068</v>
      </c>
      <c r="E111" s="7">
        <v>22687</v>
      </c>
      <c r="F111" s="7">
        <v>57500</v>
      </c>
      <c r="G111" s="7">
        <v>57500</v>
      </c>
      <c r="H111" s="7">
        <v>57500</v>
      </c>
    </row>
    <row r="112" spans="1:8" x14ac:dyDescent="0.4">
      <c r="A112" s="13" t="s">
        <v>149</v>
      </c>
      <c r="B112" s="6" t="s">
        <v>152</v>
      </c>
      <c r="C112" s="7">
        <v>692324</v>
      </c>
      <c r="D112" s="7">
        <v>0</v>
      </c>
      <c r="E112" s="7">
        <v>609937</v>
      </c>
      <c r="F112" s="7">
        <v>244285</v>
      </c>
      <c r="G112" s="7">
        <v>244285</v>
      </c>
      <c r="H112" s="7">
        <v>244285</v>
      </c>
    </row>
    <row r="113" spans="1:8" x14ac:dyDescent="0.4">
      <c r="A113" s="13" t="s">
        <v>149</v>
      </c>
      <c r="B113" s="6" t="s">
        <v>153</v>
      </c>
      <c r="C113" s="23">
        <v>0</v>
      </c>
      <c r="D113" s="7">
        <v>0</v>
      </c>
      <c r="E113" s="7">
        <v>1357878</v>
      </c>
      <c r="F113" s="7">
        <v>0</v>
      </c>
      <c r="G113" s="7">
        <v>0</v>
      </c>
      <c r="H113" s="7">
        <v>0</v>
      </c>
    </row>
    <row r="114" spans="1:8" x14ac:dyDescent="0.4">
      <c r="A114" s="10" t="s">
        <v>154</v>
      </c>
      <c r="B114" s="11" t="s">
        <v>20</v>
      </c>
      <c r="C114" s="12">
        <f t="shared" ref="C114:H114" si="14">SUM(C110:C113)</f>
        <v>1244287</v>
      </c>
      <c r="D114" s="16">
        <f t="shared" si="14"/>
        <v>134809</v>
      </c>
      <c r="E114" s="16">
        <f t="shared" si="14"/>
        <v>2537422</v>
      </c>
      <c r="F114" s="16">
        <f t="shared" si="14"/>
        <v>801785</v>
      </c>
      <c r="G114" s="16">
        <f t="shared" si="14"/>
        <v>801785</v>
      </c>
      <c r="H114" s="16">
        <f t="shared" si="14"/>
        <v>801785</v>
      </c>
    </row>
    <row r="115" spans="1:8" x14ac:dyDescent="0.4">
      <c r="A115" s="13" t="s">
        <v>155</v>
      </c>
      <c r="B115" s="6" t="s">
        <v>156</v>
      </c>
      <c r="C115" s="23">
        <v>0</v>
      </c>
      <c r="D115" s="7">
        <v>0</v>
      </c>
      <c r="E115" s="7">
        <v>4760</v>
      </c>
      <c r="F115" s="7">
        <v>5940</v>
      </c>
      <c r="G115" s="7">
        <v>5940</v>
      </c>
      <c r="H115" s="7">
        <v>5940</v>
      </c>
    </row>
    <row r="116" spans="1:8" x14ac:dyDescent="0.4">
      <c r="A116" s="13" t="s">
        <v>157</v>
      </c>
      <c r="B116" s="33" t="s">
        <v>158</v>
      </c>
      <c r="C116" s="35">
        <v>0</v>
      </c>
      <c r="D116" s="7">
        <v>0</v>
      </c>
      <c r="E116" s="7">
        <v>11151</v>
      </c>
      <c r="F116" s="7">
        <v>0</v>
      </c>
      <c r="G116" s="7">
        <v>0</v>
      </c>
      <c r="H116" s="7">
        <v>0</v>
      </c>
    </row>
    <row r="117" spans="1:8" x14ac:dyDescent="0.4">
      <c r="A117" s="13" t="s">
        <v>159</v>
      </c>
      <c r="B117" s="6" t="s">
        <v>160</v>
      </c>
      <c r="C117" s="7">
        <v>405</v>
      </c>
      <c r="D117" s="7">
        <v>0</v>
      </c>
      <c r="E117" s="7">
        <v>289</v>
      </c>
      <c r="F117" s="7">
        <v>500</v>
      </c>
      <c r="G117" s="7">
        <v>500</v>
      </c>
      <c r="H117" s="7">
        <v>500</v>
      </c>
    </row>
    <row r="118" spans="1:8" x14ac:dyDescent="0.4">
      <c r="A118" s="30" t="s">
        <v>161</v>
      </c>
      <c r="B118" s="27" t="s">
        <v>162</v>
      </c>
      <c r="C118" s="36">
        <v>646</v>
      </c>
      <c r="D118" s="7">
        <v>0</v>
      </c>
      <c r="E118" s="7">
        <v>343</v>
      </c>
      <c r="F118" s="7">
        <v>66464</v>
      </c>
      <c r="G118" s="7">
        <v>66464</v>
      </c>
      <c r="H118" s="7">
        <v>66464</v>
      </c>
    </row>
    <row r="119" spans="1:8" x14ac:dyDescent="0.4">
      <c r="A119" s="30" t="s">
        <v>163</v>
      </c>
      <c r="B119" s="27" t="s">
        <v>164</v>
      </c>
      <c r="C119" s="36">
        <v>102107</v>
      </c>
      <c r="D119" s="7">
        <v>20187</v>
      </c>
      <c r="E119" s="7">
        <v>119936</v>
      </c>
      <c r="F119" s="7">
        <v>78940</v>
      </c>
      <c r="G119" s="7">
        <v>78940</v>
      </c>
      <c r="H119" s="7">
        <v>78940</v>
      </c>
    </row>
    <row r="120" spans="1:8" x14ac:dyDescent="0.4">
      <c r="A120" s="13" t="s">
        <v>165</v>
      </c>
      <c r="B120" s="6" t="s">
        <v>166</v>
      </c>
      <c r="C120" s="36">
        <v>1949</v>
      </c>
      <c r="D120" s="7">
        <v>394</v>
      </c>
      <c r="E120" s="20">
        <v>1178</v>
      </c>
      <c r="F120" s="7">
        <v>1900</v>
      </c>
      <c r="G120" s="7">
        <v>1900</v>
      </c>
      <c r="H120" s="7">
        <v>1900</v>
      </c>
    </row>
    <row r="121" spans="1:8" x14ac:dyDescent="0.4">
      <c r="A121" s="13" t="s">
        <v>167</v>
      </c>
      <c r="B121" s="6" t="s">
        <v>168</v>
      </c>
      <c r="C121" s="36">
        <v>63367</v>
      </c>
      <c r="D121" s="7">
        <v>0</v>
      </c>
      <c r="E121" s="20">
        <v>58293</v>
      </c>
      <c r="F121" s="7">
        <v>94100</v>
      </c>
      <c r="G121" s="7">
        <v>98100</v>
      </c>
      <c r="H121" s="7">
        <v>98100</v>
      </c>
    </row>
    <row r="122" spans="1:8" x14ac:dyDescent="0.4">
      <c r="A122" s="13" t="s">
        <v>169</v>
      </c>
      <c r="B122" s="6" t="s">
        <v>170</v>
      </c>
      <c r="C122" s="36">
        <v>155</v>
      </c>
      <c r="D122" s="7">
        <v>0</v>
      </c>
      <c r="E122" s="20">
        <v>930</v>
      </c>
      <c r="F122" s="7">
        <v>0</v>
      </c>
      <c r="G122" s="7">
        <v>0</v>
      </c>
      <c r="H122" s="7">
        <v>0</v>
      </c>
    </row>
    <row r="123" spans="1:8" x14ac:dyDescent="0.4">
      <c r="A123" s="13" t="s">
        <v>171</v>
      </c>
      <c r="B123" s="6" t="s">
        <v>172</v>
      </c>
      <c r="C123" s="36">
        <v>21345</v>
      </c>
      <c r="D123" s="7">
        <v>0</v>
      </c>
      <c r="E123" s="20">
        <v>29321</v>
      </c>
      <c r="F123" s="7">
        <v>28000</v>
      </c>
      <c r="G123" s="7">
        <v>30000</v>
      </c>
      <c r="H123" s="7">
        <v>30000</v>
      </c>
    </row>
    <row r="124" spans="1:8" x14ac:dyDescent="0.4">
      <c r="A124" s="13" t="s">
        <v>173</v>
      </c>
      <c r="B124" s="6" t="s">
        <v>174</v>
      </c>
      <c r="C124" s="36">
        <v>5754</v>
      </c>
      <c r="D124" s="7">
        <v>0</v>
      </c>
      <c r="E124" s="20">
        <v>6133</v>
      </c>
      <c r="F124" s="36">
        <v>5480</v>
      </c>
      <c r="G124" s="36">
        <v>5480</v>
      </c>
      <c r="H124" s="36">
        <v>5480</v>
      </c>
    </row>
    <row r="125" spans="1:8" x14ac:dyDescent="0.4">
      <c r="A125" s="13" t="s">
        <v>175</v>
      </c>
      <c r="B125" s="6" t="s">
        <v>176</v>
      </c>
      <c r="C125" s="36">
        <v>313172</v>
      </c>
      <c r="D125" s="7">
        <v>102521</v>
      </c>
      <c r="E125" s="20">
        <v>374408</v>
      </c>
      <c r="F125" s="7">
        <v>420000</v>
      </c>
      <c r="G125" s="7">
        <v>420000</v>
      </c>
      <c r="H125" s="7">
        <v>420000</v>
      </c>
    </row>
    <row r="126" spans="1:8" x14ac:dyDescent="0.4">
      <c r="A126" s="13" t="s">
        <v>177</v>
      </c>
      <c r="B126" s="6" t="s">
        <v>178</v>
      </c>
      <c r="C126" s="36">
        <v>6599</v>
      </c>
      <c r="D126" s="7">
        <v>0</v>
      </c>
      <c r="E126" s="20">
        <v>7359</v>
      </c>
      <c r="F126" s="36">
        <v>7500</v>
      </c>
      <c r="G126" s="36">
        <v>7500</v>
      </c>
      <c r="H126" s="36">
        <v>7500</v>
      </c>
    </row>
    <row r="127" spans="1:8" x14ac:dyDescent="0.4">
      <c r="A127" s="13" t="s">
        <v>179</v>
      </c>
      <c r="B127" s="6" t="s">
        <v>180</v>
      </c>
      <c r="C127" s="36">
        <v>19387</v>
      </c>
      <c r="D127" s="7">
        <v>3045</v>
      </c>
      <c r="E127" s="20">
        <v>18925</v>
      </c>
      <c r="F127" s="7">
        <v>25800</v>
      </c>
      <c r="G127" s="7">
        <v>25800</v>
      </c>
      <c r="H127" s="7">
        <v>25800</v>
      </c>
    </row>
    <row r="128" spans="1:8" x14ac:dyDescent="0.4">
      <c r="A128" s="13" t="s">
        <v>181</v>
      </c>
      <c r="B128" s="6" t="s">
        <v>182</v>
      </c>
      <c r="C128" s="36">
        <v>29889</v>
      </c>
      <c r="D128" s="7">
        <v>15070</v>
      </c>
      <c r="E128" s="20">
        <v>39384</v>
      </c>
      <c r="F128" s="7">
        <v>45400</v>
      </c>
      <c r="G128" s="7">
        <v>45400</v>
      </c>
      <c r="H128" s="7">
        <v>45400</v>
      </c>
    </row>
    <row r="129" spans="1:13" x14ac:dyDescent="0.4">
      <c r="A129" s="13" t="s">
        <v>183</v>
      </c>
      <c r="B129" s="6" t="s">
        <v>184</v>
      </c>
      <c r="C129" s="36">
        <v>9769</v>
      </c>
      <c r="D129" s="7">
        <v>0</v>
      </c>
      <c r="E129" s="20">
        <v>20000</v>
      </c>
      <c r="F129" s="7">
        <v>0</v>
      </c>
      <c r="G129" s="7">
        <v>0</v>
      </c>
      <c r="H129" s="7">
        <v>0</v>
      </c>
    </row>
    <row r="130" spans="1:13" x14ac:dyDescent="0.4">
      <c r="A130" s="13" t="s">
        <v>185</v>
      </c>
      <c r="B130" s="6" t="s">
        <v>186</v>
      </c>
      <c r="C130" s="36">
        <v>0</v>
      </c>
      <c r="D130" s="7">
        <v>0</v>
      </c>
      <c r="E130" s="20">
        <v>9055</v>
      </c>
      <c r="F130" s="7"/>
      <c r="G130" s="7"/>
      <c r="H130" s="7"/>
    </row>
    <row r="131" spans="1:13" x14ac:dyDescent="0.4">
      <c r="A131" s="13" t="s">
        <v>187</v>
      </c>
      <c r="B131" s="6" t="s">
        <v>188</v>
      </c>
      <c r="C131" s="36">
        <v>266707</v>
      </c>
      <c r="D131" s="7">
        <v>6771</v>
      </c>
      <c r="E131" s="20">
        <v>169346</v>
      </c>
      <c r="F131" s="7">
        <v>246350</v>
      </c>
      <c r="G131" s="7">
        <v>250000</v>
      </c>
      <c r="H131" s="7">
        <v>255000</v>
      </c>
    </row>
    <row r="132" spans="1:13" x14ac:dyDescent="0.4">
      <c r="A132" s="13" t="s">
        <v>189</v>
      </c>
      <c r="B132" s="6" t="s">
        <v>190</v>
      </c>
      <c r="C132" s="36">
        <v>2561</v>
      </c>
      <c r="D132" s="7">
        <v>0</v>
      </c>
      <c r="E132" s="20">
        <v>2775</v>
      </c>
      <c r="F132" s="7">
        <v>2500</v>
      </c>
      <c r="G132" s="7">
        <v>2500</v>
      </c>
      <c r="H132" s="7">
        <v>2500</v>
      </c>
    </row>
    <row r="133" spans="1:13" x14ac:dyDescent="0.4">
      <c r="A133" s="13" t="s">
        <v>191</v>
      </c>
      <c r="B133" s="6" t="s">
        <v>192</v>
      </c>
      <c r="C133" s="36">
        <v>3338</v>
      </c>
      <c r="D133" s="7">
        <v>847</v>
      </c>
      <c r="E133" s="20">
        <v>45117</v>
      </c>
      <c r="F133" s="7">
        <v>10150</v>
      </c>
      <c r="G133" s="7">
        <v>11000</v>
      </c>
      <c r="H133" s="7">
        <v>12000</v>
      </c>
    </row>
    <row r="134" spans="1:13" x14ac:dyDescent="0.4">
      <c r="A134" s="10" t="s">
        <v>193</v>
      </c>
      <c r="B134" s="11" t="s">
        <v>14</v>
      </c>
      <c r="C134" s="12">
        <f t="shared" ref="C134:H134" si="15">SUM(C115:C133)</f>
        <v>847150</v>
      </c>
      <c r="D134" s="37">
        <f t="shared" si="15"/>
        <v>148835</v>
      </c>
      <c r="E134" s="37">
        <f t="shared" si="15"/>
        <v>918703</v>
      </c>
      <c r="F134" s="37">
        <f t="shared" si="15"/>
        <v>1039024</v>
      </c>
      <c r="G134" s="37">
        <f t="shared" si="15"/>
        <v>1049524</v>
      </c>
      <c r="H134" s="37">
        <f t="shared" si="15"/>
        <v>1055524</v>
      </c>
    </row>
    <row r="135" spans="1:13" x14ac:dyDescent="0.4">
      <c r="A135" s="10"/>
      <c r="B135" s="11" t="s">
        <v>194</v>
      </c>
      <c r="C135" s="12">
        <f>C134+C114+C109+C106+C84+C55+C53+C47+C43+C40+C31+C26+C23+C21+C19+C16+C13+C10</f>
        <v>40534271</v>
      </c>
      <c r="D135" s="37">
        <f>D134+D114+D109+D106+D84+D55+D53+D47+D43+D40+D31+D26+D23+D21+D19+D16+D13+D10</f>
        <v>7486290</v>
      </c>
      <c r="E135" s="37">
        <f>E134+E114+E109+E106+E84+E55+E53+E47+E43+E40+E31+E26+E23+E21+E19+E16+E13+E10</f>
        <v>51134922</v>
      </c>
      <c r="F135" s="37">
        <f>F114+F109+F106+F84+F55+F53+F47+F43+F40+F31+F26+F23+F21+F19+F16+F13+F10+F134</f>
        <v>46207016</v>
      </c>
      <c r="G135" s="37">
        <f>G114+G109+G106+G84+G55+G53+G47+G43+G40+G31+G26+G23+G21+G19+G16+G13+G10+G134</f>
        <v>47807536</v>
      </c>
      <c r="H135" s="37">
        <f>H114+H109+H106+H84+H55+H53+H47+H43+H40+H31+H26+H23+H21+H19+H16+H13+H10+H134</f>
        <v>47122677</v>
      </c>
    </row>
    <row r="136" spans="1:13" x14ac:dyDescent="0.4">
      <c r="A136" s="38" t="s">
        <v>195</v>
      </c>
      <c r="B136" s="39" t="s">
        <v>196</v>
      </c>
      <c r="C136" s="23">
        <v>0</v>
      </c>
      <c r="D136" s="40">
        <v>0</v>
      </c>
      <c r="E136" s="7">
        <v>4304361</v>
      </c>
      <c r="F136" s="84">
        <v>2976077</v>
      </c>
      <c r="G136" s="7">
        <v>0</v>
      </c>
      <c r="H136" s="7">
        <v>0</v>
      </c>
      <c r="J136" s="49"/>
    </row>
    <row r="137" spans="1:13" x14ac:dyDescent="0.4">
      <c r="A137" s="38"/>
      <c r="B137" s="41" t="s">
        <v>197</v>
      </c>
      <c r="C137" s="7">
        <v>716799</v>
      </c>
      <c r="D137" s="40">
        <v>0</v>
      </c>
      <c r="E137" s="7">
        <v>927833</v>
      </c>
      <c r="F137" s="7">
        <v>0</v>
      </c>
      <c r="G137" s="7">
        <v>0</v>
      </c>
      <c r="H137" s="7">
        <v>0</v>
      </c>
    </row>
    <row r="138" spans="1:13" x14ac:dyDescent="0.4">
      <c r="A138" s="38"/>
      <c r="B138" s="39" t="s">
        <v>198</v>
      </c>
      <c r="C138" s="7">
        <v>287892</v>
      </c>
      <c r="D138" s="40">
        <v>0</v>
      </c>
      <c r="E138" s="7">
        <v>0</v>
      </c>
      <c r="F138" s="7">
        <v>0</v>
      </c>
      <c r="G138" s="7">
        <v>0</v>
      </c>
      <c r="H138" s="7">
        <v>0</v>
      </c>
    </row>
    <row r="139" spans="1:13" x14ac:dyDescent="0.4">
      <c r="A139" s="38"/>
      <c r="B139" s="42" t="s">
        <v>379</v>
      </c>
      <c r="C139" s="7">
        <v>0</v>
      </c>
      <c r="D139" s="40">
        <v>0</v>
      </c>
      <c r="E139" s="7">
        <v>0</v>
      </c>
      <c r="F139" s="7">
        <v>1013760</v>
      </c>
      <c r="G139" s="7">
        <v>3161486</v>
      </c>
      <c r="H139" s="7">
        <v>1520640</v>
      </c>
      <c r="K139" s="86"/>
      <c r="L139" s="86"/>
      <c r="M139" s="87"/>
    </row>
    <row r="140" spans="1:13" x14ac:dyDescent="0.4">
      <c r="A140" s="38"/>
      <c r="B140" s="42" t="s">
        <v>199</v>
      </c>
      <c r="C140" s="7">
        <v>237582</v>
      </c>
      <c r="D140" s="40">
        <v>0</v>
      </c>
      <c r="E140" s="7">
        <v>950326</v>
      </c>
      <c r="F140" s="7">
        <v>0</v>
      </c>
      <c r="G140" s="7">
        <v>0</v>
      </c>
      <c r="H140" s="7">
        <v>0</v>
      </c>
      <c r="K140" s="87"/>
      <c r="L140" s="87"/>
      <c r="M140" s="87"/>
    </row>
    <row r="141" spans="1:13" x14ac:dyDescent="0.4">
      <c r="A141" s="38"/>
      <c r="B141" s="39" t="s">
        <v>200</v>
      </c>
      <c r="C141" s="7">
        <v>217173</v>
      </c>
      <c r="D141" s="40">
        <v>0</v>
      </c>
      <c r="E141" s="7">
        <v>506736</v>
      </c>
      <c r="F141" s="7">
        <v>0</v>
      </c>
      <c r="G141" s="7">
        <v>0</v>
      </c>
      <c r="H141" s="7">
        <v>0</v>
      </c>
      <c r="I141" s="105"/>
      <c r="J141" s="87"/>
      <c r="K141" s="87"/>
      <c r="L141" s="87"/>
      <c r="M141" s="87"/>
    </row>
    <row r="142" spans="1:13" x14ac:dyDescent="0.4">
      <c r="A142" s="38"/>
      <c r="B142" s="39" t="s">
        <v>201</v>
      </c>
      <c r="C142" s="7">
        <v>163112</v>
      </c>
      <c r="D142" s="40">
        <v>0</v>
      </c>
      <c r="E142" s="7">
        <v>374671</v>
      </c>
      <c r="F142" s="7">
        <v>0</v>
      </c>
      <c r="G142" s="7">
        <v>0</v>
      </c>
      <c r="H142" s="7">
        <v>0</v>
      </c>
      <c r="J142" s="87"/>
      <c r="K142" s="87"/>
      <c r="L142" s="87"/>
      <c r="M142" s="87"/>
    </row>
    <row r="143" spans="1:13" x14ac:dyDescent="0.4">
      <c r="A143" s="38"/>
      <c r="B143" s="39" t="s">
        <v>202</v>
      </c>
      <c r="C143" s="7">
        <v>92868</v>
      </c>
      <c r="D143" s="40">
        <v>0</v>
      </c>
      <c r="E143" s="7">
        <v>211160</v>
      </c>
      <c r="F143" s="7">
        <v>0</v>
      </c>
      <c r="G143" s="7">
        <v>0</v>
      </c>
      <c r="H143" s="7">
        <v>0</v>
      </c>
      <c r="I143" s="105"/>
      <c r="J143" s="87"/>
      <c r="K143" s="87"/>
      <c r="L143" s="87"/>
      <c r="M143" s="87"/>
    </row>
    <row r="144" spans="1:13" x14ac:dyDescent="0.4">
      <c r="A144" s="38"/>
      <c r="B144" s="6" t="s">
        <v>203</v>
      </c>
      <c r="C144" s="23">
        <v>0</v>
      </c>
      <c r="D144" s="40">
        <v>0</v>
      </c>
      <c r="E144" s="7">
        <v>90427</v>
      </c>
      <c r="F144" s="7">
        <v>0</v>
      </c>
      <c r="G144" s="7">
        <v>0</v>
      </c>
      <c r="H144" s="7">
        <v>0</v>
      </c>
      <c r="J144" s="87"/>
      <c r="K144" s="87"/>
      <c r="L144" s="87"/>
      <c r="M144" s="87"/>
    </row>
    <row r="145" spans="1:13" x14ac:dyDescent="0.4">
      <c r="A145" s="38"/>
      <c r="B145" s="6" t="s">
        <v>204</v>
      </c>
      <c r="C145" s="23">
        <v>0</v>
      </c>
      <c r="D145" s="40">
        <v>0</v>
      </c>
      <c r="E145" s="7">
        <v>255550</v>
      </c>
      <c r="F145" s="7">
        <v>596283</v>
      </c>
      <c r="G145" s="7">
        <v>0</v>
      </c>
      <c r="H145" s="7">
        <v>0</v>
      </c>
      <c r="K145" s="87"/>
      <c r="L145" s="87"/>
      <c r="M145" s="87"/>
    </row>
    <row r="146" spans="1:13" x14ac:dyDescent="0.4">
      <c r="A146" s="38"/>
      <c r="B146" s="39" t="s">
        <v>205</v>
      </c>
      <c r="C146" s="23">
        <v>0</v>
      </c>
      <c r="D146" s="40">
        <v>0</v>
      </c>
      <c r="E146" s="7">
        <v>0</v>
      </c>
      <c r="F146" s="7">
        <v>1764065</v>
      </c>
      <c r="G146" s="7">
        <v>4116150</v>
      </c>
      <c r="H146" s="7">
        <v>0</v>
      </c>
      <c r="K146" s="86"/>
      <c r="L146" s="87"/>
      <c r="M146" s="87"/>
    </row>
    <row r="147" spans="1:13" x14ac:dyDescent="0.4">
      <c r="A147" s="38"/>
      <c r="B147" s="39" t="s">
        <v>206</v>
      </c>
      <c r="C147" s="23">
        <v>0</v>
      </c>
      <c r="D147" s="40">
        <v>0</v>
      </c>
      <c r="E147" s="7">
        <v>266407</v>
      </c>
      <c r="F147" s="7">
        <v>0</v>
      </c>
      <c r="G147" s="7">
        <v>0</v>
      </c>
      <c r="H147" s="7">
        <v>0</v>
      </c>
      <c r="K147" s="87"/>
      <c r="L147" s="87"/>
      <c r="M147" s="87"/>
    </row>
    <row r="148" spans="1:13" x14ac:dyDescent="0.4">
      <c r="A148" s="38"/>
      <c r="B148" s="41" t="s">
        <v>207</v>
      </c>
      <c r="C148" s="23">
        <v>0</v>
      </c>
      <c r="D148" s="40">
        <v>0</v>
      </c>
      <c r="E148" s="7">
        <v>0</v>
      </c>
      <c r="F148" s="7">
        <v>0</v>
      </c>
      <c r="G148" s="7">
        <v>0</v>
      </c>
      <c r="H148" s="7">
        <v>0</v>
      </c>
      <c r="K148" s="87"/>
      <c r="L148" s="87"/>
      <c r="M148" s="87"/>
    </row>
    <row r="149" spans="1:13" x14ac:dyDescent="0.4">
      <c r="A149" s="38"/>
      <c r="B149" s="43" t="s">
        <v>208</v>
      </c>
      <c r="C149" s="44">
        <f t="shared" ref="C149:H149" si="16">SUM(C136:C148)</f>
        <v>1715426</v>
      </c>
      <c r="D149" s="44">
        <f t="shared" si="16"/>
        <v>0</v>
      </c>
      <c r="E149" s="44">
        <f t="shared" si="16"/>
        <v>7887471</v>
      </c>
      <c r="F149" s="44">
        <f t="shared" si="16"/>
        <v>6350185</v>
      </c>
      <c r="G149" s="44">
        <f t="shared" si="16"/>
        <v>7277636</v>
      </c>
      <c r="H149" s="44">
        <f t="shared" si="16"/>
        <v>1520640</v>
      </c>
      <c r="K149" s="87"/>
      <c r="L149" s="87"/>
      <c r="M149" s="87"/>
    </row>
    <row r="150" spans="1:13" x14ac:dyDescent="0.4">
      <c r="A150" s="38"/>
      <c r="B150" s="43" t="s">
        <v>209</v>
      </c>
      <c r="C150" s="44">
        <v>32839</v>
      </c>
      <c r="D150" s="45">
        <v>0</v>
      </c>
      <c r="E150" s="44">
        <v>56940</v>
      </c>
      <c r="F150" s="7">
        <v>38716</v>
      </c>
      <c r="G150" s="7">
        <v>0</v>
      </c>
      <c r="H150" s="7">
        <v>0</v>
      </c>
    </row>
    <row r="151" spans="1:13" x14ac:dyDescent="0.4">
      <c r="A151" s="38"/>
      <c r="B151" s="43" t="s">
        <v>210</v>
      </c>
      <c r="C151" s="44">
        <v>6205</v>
      </c>
      <c r="D151" s="45">
        <v>0</v>
      </c>
      <c r="E151" s="44">
        <v>10124</v>
      </c>
      <c r="F151" s="7">
        <v>25978</v>
      </c>
      <c r="G151" s="7">
        <v>0</v>
      </c>
      <c r="H151" s="7">
        <v>0</v>
      </c>
    </row>
    <row r="152" spans="1:13" x14ac:dyDescent="0.4">
      <c r="A152" s="38"/>
      <c r="B152" s="43" t="s">
        <v>211</v>
      </c>
      <c r="C152" s="44">
        <v>0</v>
      </c>
      <c r="D152" s="45">
        <v>1425265</v>
      </c>
      <c r="E152" s="44">
        <v>1752028</v>
      </c>
      <c r="F152" s="7">
        <v>0</v>
      </c>
      <c r="G152" s="7">
        <v>0</v>
      </c>
      <c r="H152" s="7">
        <v>0</v>
      </c>
    </row>
    <row r="153" spans="1:13" x14ac:dyDescent="0.4">
      <c r="A153" s="38"/>
      <c r="B153" s="43" t="s">
        <v>212</v>
      </c>
      <c r="C153" s="44">
        <v>3605778</v>
      </c>
      <c r="D153" s="45">
        <v>0</v>
      </c>
      <c r="E153" s="44">
        <v>3089026</v>
      </c>
      <c r="F153" s="84">
        <v>6404761</v>
      </c>
      <c r="G153" s="84">
        <v>0</v>
      </c>
      <c r="H153" s="84">
        <v>0</v>
      </c>
    </row>
    <row r="154" spans="1:13" x14ac:dyDescent="0.4">
      <c r="A154" s="25"/>
      <c r="B154" s="46" t="s">
        <v>213</v>
      </c>
      <c r="C154" s="12">
        <f>C153+C151+C150+C149+C135</f>
        <v>45894519</v>
      </c>
      <c r="D154" s="47">
        <f>D149+D150+D151+D152+D153+D135</f>
        <v>8911555</v>
      </c>
      <c r="E154" s="47">
        <f>E149+E150+E151+E152+E153+E135</f>
        <v>63930511</v>
      </c>
      <c r="F154" s="47">
        <f>F149+F135+F153+F150+F151</f>
        <v>59026656</v>
      </c>
      <c r="G154" s="47">
        <f>G149+G135+G153+G150+G151</f>
        <v>55085172</v>
      </c>
      <c r="H154" s="47">
        <f>H149+H135+H153+H150+H151</f>
        <v>48643317</v>
      </c>
    </row>
    <row r="155" spans="1:13" x14ac:dyDescent="0.4">
      <c r="A155" s="1"/>
      <c r="B155" s="48"/>
      <c r="C155" s="48"/>
      <c r="D155" s="48"/>
      <c r="E155" s="48"/>
      <c r="H155" s="49"/>
    </row>
    <row r="156" spans="1:13" ht="15.45" x14ac:dyDescent="0.4">
      <c r="A156" s="1"/>
      <c r="B156" s="127" t="s">
        <v>1208</v>
      </c>
      <c r="C156" s="50"/>
      <c r="D156" s="98"/>
      <c r="E156" s="50"/>
      <c r="H156" s="49"/>
    </row>
    <row r="157" spans="1:13" x14ac:dyDescent="0.4">
      <c r="A157" s="1"/>
      <c r="B157" s="50"/>
      <c r="C157" s="50"/>
      <c r="D157" s="50"/>
      <c r="E157" s="50"/>
      <c r="H157" s="49"/>
    </row>
    <row r="158" spans="1:13" x14ac:dyDescent="0.4">
      <c r="A158" s="1"/>
      <c r="B158" s="257" t="s">
        <v>1209</v>
      </c>
      <c r="C158" s="50"/>
      <c r="D158" s="50"/>
      <c r="E158" s="50"/>
      <c r="H158" s="49"/>
    </row>
    <row r="159" spans="1:13" x14ac:dyDescent="0.4">
      <c r="B159" s="257" t="s">
        <v>1210</v>
      </c>
      <c r="C159" s="50"/>
      <c r="D159" s="50"/>
      <c r="E159" s="50"/>
      <c r="G159" s="75"/>
      <c r="H159" s="97"/>
    </row>
    <row r="160" spans="1:13" s="112" customFormat="1" x14ac:dyDescent="0.4">
      <c r="B160" s="257"/>
      <c r="C160" s="50"/>
      <c r="D160" s="50"/>
      <c r="E160" s="50"/>
      <c r="G160" s="75"/>
      <c r="H160" s="97"/>
    </row>
    <row r="161" spans="1:10" s="112" customFormat="1" x14ac:dyDescent="0.4">
      <c r="B161" s="257"/>
      <c r="C161" s="50"/>
      <c r="D161" s="50"/>
      <c r="E161" s="50"/>
      <c r="G161" s="75"/>
      <c r="H161" s="97"/>
    </row>
    <row r="162" spans="1:10" s="112" customFormat="1" x14ac:dyDescent="0.4">
      <c r="B162" s="257"/>
      <c r="C162" s="50"/>
      <c r="D162" s="50"/>
      <c r="E162" s="50"/>
      <c r="G162" s="75"/>
      <c r="H162" s="97"/>
    </row>
    <row r="163" spans="1:10" s="112" customFormat="1" x14ac:dyDescent="0.4">
      <c r="B163" s="257"/>
      <c r="C163" s="50"/>
      <c r="D163" s="50"/>
      <c r="E163" s="50"/>
      <c r="G163" s="75"/>
      <c r="H163" s="97"/>
    </row>
    <row r="164" spans="1:10" s="112" customFormat="1" x14ac:dyDescent="0.4">
      <c r="B164" s="257"/>
      <c r="C164" s="50"/>
      <c r="D164" s="50"/>
      <c r="E164" s="50"/>
      <c r="G164" s="75"/>
      <c r="H164" s="97"/>
    </row>
    <row r="165" spans="1:10" ht="15.45" x14ac:dyDescent="0.4">
      <c r="A165" s="253" t="s">
        <v>385</v>
      </c>
      <c r="B165" s="50"/>
      <c r="C165" s="50"/>
      <c r="D165" s="50"/>
      <c r="E165" s="50"/>
      <c r="G165" s="76"/>
      <c r="H165" s="76"/>
    </row>
    <row r="166" spans="1:10" ht="15.45" x14ac:dyDescent="0.4">
      <c r="A166" s="254" t="s">
        <v>384</v>
      </c>
      <c r="G166" s="77"/>
      <c r="H166" s="76"/>
    </row>
    <row r="167" spans="1:10" ht="15.45" x14ac:dyDescent="0.4">
      <c r="A167" s="254" t="s">
        <v>1206</v>
      </c>
      <c r="G167" s="76"/>
      <c r="H167" s="76"/>
    </row>
    <row r="168" spans="1:10" ht="15.45" x14ac:dyDescent="0.4">
      <c r="A168" s="254" t="s">
        <v>1207</v>
      </c>
      <c r="H168" s="49"/>
    </row>
    <row r="169" spans="1:10" x14ac:dyDescent="0.4">
      <c r="H169" s="49"/>
    </row>
    <row r="170" spans="1:10" ht="15.45" x14ac:dyDescent="0.4">
      <c r="A170" s="1"/>
      <c r="B170" s="255" t="s">
        <v>214</v>
      </c>
      <c r="C170" s="2"/>
      <c r="D170" s="2"/>
      <c r="E170" s="2"/>
      <c r="H170" s="49"/>
    </row>
    <row r="171" spans="1:10" ht="45" customHeight="1" x14ac:dyDescent="0.4">
      <c r="A171" s="51" t="s">
        <v>1</v>
      </c>
      <c r="B171" s="52" t="s">
        <v>2</v>
      </c>
      <c r="C171" s="3" t="s">
        <v>3</v>
      </c>
      <c r="D171" s="3" t="s">
        <v>4</v>
      </c>
      <c r="E171" s="4" t="s">
        <v>5</v>
      </c>
      <c r="F171" s="4" t="s">
        <v>6</v>
      </c>
      <c r="G171" s="4" t="s">
        <v>7</v>
      </c>
      <c r="H171" s="4" t="s">
        <v>8</v>
      </c>
      <c r="I171" s="53"/>
    </row>
    <row r="172" spans="1:10" x14ac:dyDescent="0.4">
      <c r="A172" s="5" t="s">
        <v>215</v>
      </c>
      <c r="B172" s="6" t="s">
        <v>216</v>
      </c>
      <c r="C172" s="32">
        <v>1008793</v>
      </c>
      <c r="D172" s="32">
        <v>0</v>
      </c>
      <c r="E172" s="32">
        <v>1299765</v>
      </c>
      <c r="F172" s="32">
        <v>1517652</v>
      </c>
      <c r="G172" s="32">
        <v>1438671</v>
      </c>
      <c r="H172" s="32">
        <v>1438671</v>
      </c>
      <c r="I172" s="82"/>
      <c r="J172" s="49"/>
    </row>
    <row r="173" spans="1:10" x14ac:dyDescent="0.4">
      <c r="A173" s="5"/>
      <c r="B173" s="6" t="s">
        <v>217</v>
      </c>
      <c r="C173" s="32">
        <v>0</v>
      </c>
      <c r="D173" s="32">
        <v>0</v>
      </c>
      <c r="E173" s="32">
        <v>0</v>
      </c>
      <c r="F173" s="32">
        <v>30900</v>
      </c>
      <c r="G173" s="32">
        <v>30900</v>
      </c>
      <c r="H173" s="32">
        <v>30900</v>
      </c>
      <c r="I173" s="82"/>
    </row>
    <row r="174" spans="1:10" x14ac:dyDescent="0.4">
      <c r="A174" s="5" t="s">
        <v>215</v>
      </c>
      <c r="B174" s="31" t="s">
        <v>218</v>
      </c>
      <c r="C174" s="54">
        <v>0</v>
      </c>
      <c r="D174" s="32">
        <v>405460</v>
      </c>
      <c r="E174" s="93">
        <v>1323589</v>
      </c>
      <c r="F174" s="32">
        <v>0</v>
      </c>
      <c r="G174" s="32">
        <v>0</v>
      </c>
      <c r="H174" s="32">
        <v>0</v>
      </c>
      <c r="I174" s="82"/>
    </row>
    <row r="175" spans="1:10" x14ac:dyDescent="0.4">
      <c r="A175" s="5" t="s">
        <v>215</v>
      </c>
      <c r="B175" s="31" t="s">
        <v>219</v>
      </c>
      <c r="C175" s="32">
        <v>215068</v>
      </c>
      <c r="D175" s="32">
        <v>0</v>
      </c>
      <c r="E175" s="32">
        <v>191106</v>
      </c>
      <c r="F175" s="84">
        <v>331654</v>
      </c>
      <c r="G175" s="22">
        <v>267854</v>
      </c>
      <c r="H175" s="22">
        <v>267854</v>
      </c>
      <c r="I175" s="82"/>
    </row>
    <row r="176" spans="1:10" x14ac:dyDescent="0.4">
      <c r="A176" s="5" t="s">
        <v>215</v>
      </c>
      <c r="B176" s="31" t="s">
        <v>220</v>
      </c>
      <c r="C176" s="54">
        <v>477838</v>
      </c>
      <c r="D176" s="32">
        <v>0</v>
      </c>
      <c r="E176" s="32">
        <v>567572</v>
      </c>
      <c r="F176" s="32">
        <v>633360</v>
      </c>
      <c r="G176" s="80">
        <v>592944</v>
      </c>
      <c r="H176" s="80">
        <v>592944</v>
      </c>
      <c r="I176" s="82"/>
    </row>
    <row r="177" spans="1:10" x14ac:dyDescent="0.4">
      <c r="A177" s="5" t="s">
        <v>215</v>
      </c>
      <c r="B177" s="6" t="s">
        <v>221</v>
      </c>
      <c r="C177" s="54">
        <v>348912</v>
      </c>
      <c r="D177" s="32">
        <v>46734</v>
      </c>
      <c r="E177" s="32">
        <v>414233</v>
      </c>
      <c r="F177" s="32">
        <v>453523</v>
      </c>
      <c r="G177" s="32">
        <v>441671</v>
      </c>
      <c r="H177" s="32">
        <v>441671</v>
      </c>
      <c r="I177" s="82"/>
    </row>
    <row r="178" spans="1:10" x14ac:dyDescent="0.4">
      <c r="A178" s="5" t="s">
        <v>222</v>
      </c>
      <c r="B178" s="31" t="s">
        <v>223</v>
      </c>
      <c r="C178" s="54">
        <v>0</v>
      </c>
      <c r="D178" s="32">
        <v>0</v>
      </c>
      <c r="E178" s="32">
        <v>21794</v>
      </c>
      <c r="F178" s="32">
        <v>14405</v>
      </c>
      <c r="G178" s="80">
        <v>0</v>
      </c>
      <c r="H178" s="65">
        <v>0</v>
      </c>
      <c r="I178" s="82"/>
    </row>
    <row r="179" spans="1:10" x14ac:dyDescent="0.4">
      <c r="A179" s="5" t="s">
        <v>222</v>
      </c>
      <c r="B179" s="31" t="s">
        <v>224</v>
      </c>
      <c r="C179" s="54">
        <v>0</v>
      </c>
      <c r="D179" s="32">
        <v>0</v>
      </c>
      <c r="E179" s="32">
        <v>13126</v>
      </c>
      <c r="F179" s="32">
        <v>0</v>
      </c>
      <c r="G179" s="32">
        <v>0</v>
      </c>
      <c r="H179" s="32">
        <v>0</v>
      </c>
      <c r="I179" s="82"/>
    </row>
    <row r="180" spans="1:10" x14ac:dyDescent="0.4">
      <c r="A180" s="5" t="s">
        <v>222</v>
      </c>
      <c r="B180" s="31" t="s">
        <v>124</v>
      </c>
      <c r="C180" s="54">
        <v>0</v>
      </c>
      <c r="D180" s="32">
        <v>0</v>
      </c>
      <c r="E180" s="32">
        <v>119715</v>
      </c>
      <c r="F180" s="32">
        <v>12107</v>
      </c>
      <c r="G180" s="80">
        <v>0</v>
      </c>
      <c r="H180" s="65">
        <v>0</v>
      </c>
      <c r="I180" s="55"/>
    </row>
    <row r="181" spans="1:10" x14ac:dyDescent="0.4">
      <c r="A181" s="5" t="s">
        <v>215</v>
      </c>
      <c r="B181" s="6" t="s">
        <v>225</v>
      </c>
      <c r="C181" s="32">
        <v>2722</v>
      </c>
      <c r="D181" s="32">
        <v>1877</v>
      </c>
      <c r="E181" s="93">
        <v>0</v>
      </c>
      <c r="F181" s="32">
        <v>0</v>
      </c>
      <c r="G181" s="80">
        <v>0</v>
      </c>
      <c r="H181" s="65">
        <v>0</v>
      </c>
      <c r="I181" s="82"/>
    </row>
    <row r="182" spans="1:10" x14ac:dyDescent="0.4">
      <c r="A182" s="5" t="s">
        <v>215</v>
      </c>
      <c r="B182" s="6" t="s">
        <v>226</v>
      </c>
      <c r="C182" s="54">
        <v>0</v>
      </c>
      <c r="D182" s="32">
        <v>0</v>
      </c>
      <c r="E182" s="32">
        <v>67013</v>
      </c>
      <c r="F182" s="32">
        <v>0</v>
      </c>
      <c r="G182" s="80">
        <v>0</v>
      </c>
      <c r="H182" s="65">
        <v>0</v>
      </c>
      <c r="I182" s="82"/>
    </row>
    <row r="183" spans="1:10" x14ac:dyDescent="0.4">
      <c r="A183" s="5" t="s">
        <v>227</v>
      </c>
      <c r="B183" s="6" t="s">
        <v>228</v>
      </c>
      <c r="C183" s="32">
        <v>59401</v>
      </c>
      <c r="D183" s="32">
        <v>15483</v>
      </c>
      <c r="E183" s="32">
        <v>86024</v>
      </c>
      <c r="F183" s="32">
        <v>97500</v>
      </c>
      <c r="G183" s="32">
        <v>92000</v>
      </c>
      <c r="H183" s="32">
        <v>92000</v>
      </c>
      <c r="I183" s="82"/>
    </row>
    <row r="184" spans="1:10" x14ac:dyDescent="0.4">
      <c r="A184" s="5" t="s">
        <v>215</v>
      </c>
      <c r="B184" s="6" t="s">
        <v>229</v>
      </c>
      <c r="C184" s="32">
        <v>14799</v>
      </c>
      <c r="D184" s="32">
        <v>0</v>
      </c>
      <c r="E184" s="32">
        <v>14628</v>
      </c>
      <c r="F184" s="32">
        <v>26155</v>
      </c>
      <c r="G184" s="81">
        <v>25350</v>
      </c>
      <c r="H184" s="81">
        <v>25350</v>
      </c>
      <c r="I184" s="82"/>
    </row>
    <row r="185" spans="1:10" x14ac:dyDescent="0.4">
      <c r="A185" s="5" t="s">
        <v>215</v>
      </c>
      <c r="B185" s="6" t="s">
        <v>230</v>
      </c>
      <c r="C185" s="54">
        <v>0</v>
      </c>
      <c r="D185" s="32">
        <v>7507</v>
      </c>
      <c r="E185" s="32">
        <v>6831</v>
      </c>
      <c r="F185" s="32">
        <v>0</v>
      </c>
      <c r="G185" s="32">
        <v>0</v>
      </c>
      <c r="H185" s="32">
        <v>0</v>
      </c>
      <c r="I185" s="82"/>
    </row>
    <row r="186" spans="1:10" x14ac:dyDescent="0.4">
      <c r="A186" s="5" t="s">
        <v>231</v>
      </c>
      <c r="B186" s="6" t="s">
        <v>232</v>
      </c>
      <c r="C186" s="54">
        <v>0</v>
      </c>
      <c r="D186" s="32">
        <v>0</v>
      </c>
      <c r="E186" s="32">
        <v>0</v>
      </c>
      <c r="F186" s="32">
        <v>130000</v>
      </c>
      <c r="G186" s="80">
        <v>0</v>
      </c>
      <c r="H186" s="65">
        <v>0</v>
      </c>
      <c r="I186" s="55"/>
    </row>
    <row r="187" spans="1:10" x14ac:dyDescent="0.4">
      <c r="A187" s="5" t="s">
        <v>233</v>
      </c>
      <c r="B187" s="6" t="s">
        <v>234</v>
      </c>
      <c r="C187" s="32">
        <v>964461</v>
      </c>
      <c r="D187" s="32">
        <v>131840</v>
      </c>
      <c r="E187" s="32">
        <v>1142921</v>
      </c>
      <c r="F187" s="32">
        <v>1200000</v>
      </c>
      <c r="G187" s="32">
        <v>1200000</v>
      </c>
      <c r="H187" s="32">
        <v>1200000</v>
      </c>
      <c r="I187" s="82"/>
    </row>
    <row r="188" spans="1:10" x14ac:dyDescent="0.4">
      <c r="A188" s="5" t="s">
        <v>233</v>
      </c>
      <c r="B188" s="6" t="s">
        <v>235</v>
      </c>
      <c r="C188" s="32">
        <v>47124</v>
      </c>
      <c r="D188" s="32">
        <v>0</v>
      </c>
      <c r="E188" s="32">
        <v>0</v>
      </c>
      <c r="F188" s="32">
        <v>0</v>
      </c>
      <c r="G188" s="32">
        <v>0</v>
      </c>
      <c r="H188" s="32">
        <v>0</v>
      </c>
      <c r="I188" s="82"/>
    </row>
    <row r="189" spans="1:10" x14ac:dyDescent="0.4">
      <c r="A189" s="5" t="s">
        <v>233</v>
      </c>
      <c r="B189" s="6" t="s">
        <v>236</v>
      </c>
      <c r="C189" s="56">
        <v>5166274</v>
      </c>
      <c r="D189" s="32">
        <v>0</v>
      </c>
      <c r="E189" s="32">
        <v>2674551</v>
      </c>
      <c r="F189" s="32">
        <v>3819328</v>
      </c>
      <c r="G189" s="32">
        <v>3819328</v>
      </c>
      <c r="H189" s="32">
        <v>3819328</v>
      </c>
      <c r="I189" s="82"/>
      <c r="J189" s="49"/>
    </row>
    <row r="190" spans="1:10" x14ac:dyDescent="0.4">
      <c r="A190" s="24" t="s">
        <v>237</v>
      </c>
      <c r="B190" s="11" t="s">
        <v>238</v>
      </c>
      <c r="C190" s="12">
        <f>SUM(C172:C189)</f>
        <v>8305392</v>
      </c>
      <c r="D190" s="57">
        <f>SUM(D172:D189)</f>
        <v>608901</v>
      </c>
      <c r="E190" s="57">
        <f>SUM(E172:E189)</f>
        <v>7942868</v>
      </c>
      <c r="F190" s="57">
        <f>SUM(F172:F189)</f>
        <v>8266584</v>
      </c>
      <c r="G190" s="57">
        <f t="shared" ref="G190:H190" si="17">SUM(G172:G189)</f>
        <v>7908718</v>
      </c>
      <c r="H190" s="57">
        <f t="shared" si="17"/>
        <v>7908718</v>
      </c>
      <c r="I190" s="82"/>
    </row>
    <row r="191" spans="1:10" x14ac:dyDescent="0.4">
      <c r="A191" s="5" t="s">
        <v>239</v>
      </c>
      <c r="B191" s="6" t="s">
        <v>240</v>
      </c>
      <c r="C191" s="7">
        <v>1551983</v>
      </c>
      <c r="D191" s="32">
        <v>0</v>
      </c>
      <c r="E191" s="32">
        <v>1576113</v>
      </c>
      <c r="F191" s="32">
        <v>1302483</v>
      </c>
      <c r="G191" s="95">
        <v>1224930</v>
      </c>
      <c r="H191" s="96">
        <v>1224930</v>
      </c>
      <c r="I191" s="82"/>
    </row>
    <row r="192" spans="1:10" x14ac:dyDescent="0.4">
      <c r="A192" s="5" t="s">
        <v>239</v>
      </c>
      <c r="B192" s="6" t="s">
        <v>241</v>
      </c>
      <c r="C192" s="7">
        <v>0</v>
      </c>
      <c r="D192" s="32">
        <v>169845</v>
      </c>
      <c r="E192" s="32">
        <v>105098</v>
      </c>
      <c r="F192" s="32">
        <v>0</v>
      </c>
      <c r="G192" s="32">
        <v>0</v>
      </c>
      <c r="H192" s="32">
        <v>0</v>
      </c>
      <c r="I192" s="82"/>
    </row>
    <row r="193" spans="1:9" x14ac:dyDescent="0.4">
      <c r="A193" s="5" t="s">
        <v>242</v>
      </c>
      <c r="B193" s="6" t="s">
        <v>243</v>
      </c>
      <c r="C193" s="23">
        <v>0</v>
      </c>
      <c r="D193" s="32">
        <v>6029</v>
      </c>
      <c r="E193" s="32">
        <v>0</v>
      </c>
      <c r="F193" s="32">
        <v>0</v>
      </c>
      <c r="G193" s="32">
        <v>0</v>
      </c>
      <c r="H193" s="32">
        <v>0</v>
      </c>
      <c r="I193" s="82"/>
    </row>
    <row r="194" spans="1:9" x14ac:dyDescent="0.4">
      <c r="A194" s="24" t="s">
        <v>244</v>
      </c>
      <c r="B194" s="11" t="s">
        <v>245</v>
      </c>
      <c r="C194" s="12">
        <f>SUM(C191:C193)</f>
        <v>1551983</v>
      </c>
      <c r="D194" s="57">
        <f>SUM(D191:D193)</f>
        <v>175874</v>
      </c>
      <c r="E194" s="57">
        <f>SUM(E191:E193)</f>
        <v>1681211</v>
      </c>
      <c r="F194" s="57">
        <f>SUM(F191:F193)</f>
        <v>1302483</v>
      </c>
      <c r="G194" s="57">
        <f t="shared" ref="G194:H194" si="18">SUM(G191:G193)</f>
        <v>1224930</v>
      </c>
      <c r="H194" s="57">
        <f t="shared" si="18"/>
        <v>1224930</v>
      </c>
      <c r="I194" s="82"/>
    </row>
    <row r="195" spans="1:9" x14ac:dyDescent="0.4">
      <c r="A195" s="58" t="s">
        <v>246</v>
      </c>
      <c r="B195" s="59" t="s">
        <v>247</v>
      </c>
      <c r="C195" s="36">
        <v>1258117</v>
      </c>
      <c r="D195" s="56">
        <v>0</v>
      </c>
      <c r="E195" s="56">
        <v>883278</v>
      </c>
      <c r="F195" s="56">
        <v>1458913</v>
      </c>
      <c r="G195" s="56">
        <v>995987</v>
      </c>
      <c r="H195" s="56">
        <v>995987</v>
      </c>
      <c r="I195" s="82"/>
    </row>
    <row r="196" spans="1:9" ht="15.75" customHeight="1" x14ac:dyDescent="0.4">
      <c r="A196" s="58" t="s">
        <v>248</v>
      </c>
      <c r="B196" s="59" t="s">
        <v>249</v>
      </c>
      <c r="C196" s="36">
        <v>1136256</v>
      </c>
      <c r="D196" s="56">
        <v>0</v>
      </c>
      <c r="E196" s="56">
        <v>1430251</v>
      </c>
      <c r="F196" s="60">
        <v>1554152</v>
      </c>
      <c r="G196" s="60">
        <v>1100000</v>
      </c>
      <c r="H196" s="60">
        <v>1100000</v>
      </c>
      <c r="I196" s="82"/>
    </row>
    <row r="197" spans="1:9" ht="13.5" customHeight="1" x14ac:dyDescent="0.4">
      <c r="A197" s="58" t="s">
        <v>246</v>
      </c>
      <c r="B197" s="59" t="s">
        <v>250</v>
      </c>
      <c r="C197" s="36">
        <v>9253</v>
      </c>
      <c r="D197" s="56">
        <v>0</v>
      </c>
      <c r="E197" s="56">
        <v>14200</v>
      </c>
      <c r="F197" s="36">
        <v>28255</v>
      </c>
      <c r="G197" s="80">
        <v>0</v>
      </c>
      <c r="H197" s="65">
        <v>0</v>
      </c>
      <c r="I197" s="82"/>
    </row>
    <row r="198" spans="1:9" ht="13.5" customHeight="1" x14ac:dyDescent="0.4">
      <c r="A198" s="58" t="s">
        <v>246</v>
      </c>
      <c r="B198" s="59" t="s">
        <v>251</v>
      </c>
      <c r="C198" s="36">
        <v>0</v>
      </c>
      <c r="D198" s="56">
        <v>0</v>
      </c>
      <c r="E198" s="56">
        <v>161274</v>
      </c>
      <c r="F198" s="36">
        <v>141202</v>
      </c>
      <c r="G198" s="80">
        <v>0</v>
      </c>
      <c r="H198" s="65">
        <v>0</v>
      </c>
      <c r="I198" s="82"/>
    </row>
    <row r="199" spans="1:9" ht="13.5" customHeight="1" x14ac:dyDescent="0.4">
      <c r="A199" s="58" t="s">
        <v>246</v>
      </c>
      <c r="B199" s="59" t="s">
        <v>252</v>
      </c>
      <c r="C199" s="36">
        <v>0</v>
      </c>
      <c r="D199" s="56">
        <v>0</v>
      </c>
      <c r="E199" s="56">
        <v>0</v>
      </c>
      <c r="F199" s="56">
        <v>13706</v>
      </c>
      <c r="G199" s="56">
        <v>13706</v>
      </c>
      <c r="H199" s="65">
        <v>0</v>
      </c>
      <c r="I199" s="82"/>
    </row>
    <row r="200" spans="1:9" ht="13.5" customHeight="1" x14ac:dyDescent="0.4">
      <c r="A200" s="58" t="s">
        <v>246</v>
      </c>
      <c r="B200" s="61" t="s">
        <v>253</v>
      </c>
      <c r="C200" s="36">
        <v>16435</v>
      </c>
      <c r="D200" s="56">
        <v>0</v>
      </c>
      <c r="E200" s="56">
        <v>62048</v>
      </c>
      <c r="F200" s="36">
        <v>301605</v>
      </c>
      <c r="G200" s="88">
        <v>0</v>
      </c>
      <c r="H200" s="36">
        <v>0</v>
      </c>
      <c r="I200" s="82"/>
    </row>
    <row r="201" spans="1:9" ht="13.5" customHeight="1" x14ac:dyDescent="0.4">
      <c r="A201" s="58" t="s">
        <v>248</v>
      </c>
      <c r="B201" s="59" t="s">
        <v>254</v>
      </c>
      <c r="C201" s="36">
        <v>40809</v>
      </c>
      <c r="D201" s="56">
        <v>0</v>
      </c>
      <c r="E201" s="94">
        <v>51465</v>
      </c>
      <c r="F201" s="36">
        <v>59662</v>
      </c>
      <c r="G201" s="88">
        <v>33684</v>
      </c>
      <c r="H201" s="88">
        <v>33684</v>
      </c>
      <c r="I201" s="82"/>
    </row>
    <row r="202" spans="1:9" ht="13.5" customHeight="1" x14ac:dyDescent="0.4">
      <c r="A202" s="58" t="s">
        <v>248</v>
      </c>
      <c r="B202" s="59" t="s">
        <v>255</v>
      </c>
      <c r="C202" s="36">
        <v>0</v>
      </c>
      <c r="D202" s="56">
        <v>146027</v>
      </c>
      <c r="E202" s="94">
        <v>110593</v>
      </c>
      <c r="F202" s="56">
        <v>0</v>
      </c>
      <c r="G202" s="56">
        <v>0</v>
      </c>
      <c r="H202" s="56">
        <v>0</v>
      </c>
      <c r="I202" s="82"/>
    </row>
    <row r="203" spans="1:9" ht="13.5" customHeight="1" x14ac:dyDescent="0.4">
      <c r="A203" s="62" t="s">
        <v>248</v>
      </c>
      <c r="B203" s="39" t="s">
        <v>256</v>
      </c>
      <c r="C203" s="36">
        <v>980496</v>
      </c>
      <c r="D203" s="56">
        <v>0</v>
      </c>
      <c r="E203" s="94">
        <v>1037954</v>
      </c>
      <c r="F203" s="56">
        <v>0</v>
      </c>
      <c r="G203" s="56">
        <v>0</v>
      </c>
      <c r="H203" s="56">
        <v>0</v>
      </c>
      <c r="I203" s="82"/>
    </row>
    <row r="204" spans="1:9" ht="13.5" customHeight="1" x14ac:dyDescent="0.4">
      <c r="A204" s="63" t="s">
        <v>246</v>
      </c>
      <c r="B204" s="59" t="s">
        <v>257</v>
      </c>
      <c r="C204" s="7">
        <v>67974</v>
      </c>
      <c r="D204" s="56">
        <v>0</v>
      </c>
      <c r="E204" s="56">
        <v>0</v>
      </c>
      <c r="F204" s="56">
        <v>0</v>
      </c>
      <c r="G204" s="56">
        <v>0</v>
      </c>
      <c r="H204" s="56">
        <v>0</v>
      </c>
      <c r="I204" s="82"/>
    </row>
    <row r="205" spans="1:9" x14ac:dyDescent="0.4">
      <c r="A205" s="58" t="s">
        <v>248</v>
      </c>
      <c r="B205" s="59" t="s">
        <v>258</v>
      </c>
      <c r="C205" s="36">
        <v>645889</v>
      </c>
      <c r="D205" s="56">
        <v>0</v>
      </c>
      <c r="E205" s="56">
        <v>2185812</v>
      </c>
      <c r="F205" s="36">
        <v>1113702</v>
      </c>
      <c r="G205" s="88">
        <v>50000</v>
      </c>
      <c r="H205" s="88">
        <v>50000</v>
      </c>
      <c r="I205" s="82"/>
    </row>
    <row r="206" spans="1:9" x14ac:dyDescent="0.4">
      <c r="A206" s="24" t="s">
        <v>259</v>
      </c>
      <c r="B206" s="11" t="s">
        <v>260</v>
      </c>
      <c r="C206" s="12">
        <f>SUM(C195:C205)</f>
        <v>4155229</v>
      </c>
      <c r="D206" s="57">
        <f>SUM(D195:D205)</f>
        <v>146027</v>
      </c>
      <c r="E206" s="57">
        <f>SUM(E195:E205)</f>
        <v>5936875</v>
      </c>
      <c r="F206" s="57">
        <f>SUM(F195:F205)</f>
        <v>4671197</v>
      </c>
      <c r="G206" s="57">
        <f t="shared" ref="G206:H206" si="19">SUM(G195:G205)</f>
        <v>2193377</v>
      </c>
      <c r="H206" s="57">
        <f t="shared" si="19"/>
        <v>2179671</v>
      </c>
      <c r="I206" s="82"/>
    </row>
    <row r="207" spans="1:9" x14ac:dyDescent="0.4">
      <c r="A207" s="5" t="s">
        <v>261</v>
      </c>
      <c r="B207" s="6" t="s">
        <v>262</v>
      </c>
      <c r="C207" s="32">
        <v>131616</v>
      </c>
      <c r="D207" s="32">
        <v>2336</v>
      </c>
      <c r="E207" s="93">
        <v>138207</v>
      </c>
      <c r="F207" s="32">
        <v>133379</v>
      </c>
      <c r="G207" s="81">
        <v>94663</v>
      </c>
      <c r="H207" s="81">
        <v>94663</v>
      </c>
      <c r="I207" s="82"/>
    </row>
    <row r="208" spans="1:9" x14ac:dyDescent="0.4">
      <c r="A208" s="24" t="s">
        <v>263</v>
      </c>
      <c r="B208" s="11" t="s">
        <v>264</v>
      </c>
      <c r="C208" s="12">
        <f>SUM(C207)</f>
        <v>131616</v>
      </c>
      <c r="D208" s="57">
        <f>SUM(D207)</f>
        <v>2336</v>
      </c>
      <c r="E208" s="57">
        <f>SUM(E207)</f>
        <v>138207</v>
      </c>
      <c r="F208" s="57">
        <f>SUM(F207)</f>
        <v>133379</v>
      </c>
      <c r="G208" s="57">
        <f t="shared" ref="G208:H208" si="20">SUM(G207)</f>
        <v>94663</v>
      </c>
      <c r="H208" s="57">
        <f t="shared" si="20"/>
        <v>94663</v>
      </c>
      <c r="I208" s="82"/>
    </row>
    <row r="209" spans="1:10" x14ac:dyDescent="0.4">
      <c r="A209" s="5" t="s">
        <v>265</v>
      </c>
      <c r="B209" s="6" t="s">
        <v>266</v>
      </c>
      <c r="C209" s="36">
        <v>1103267</v>
      </c>
      <c r="D209" s="32">
        <v>0</v>
      </c>
      <c r="E209" s="32">
        <v>1356980</v>
      </c>
      <c r="F209" s="36">
        <v>1365430</v>
      </c>
      <c r="G209" s="22">
        <v>1154050</v>
      </c>
      <c r="H209" s="22">
        <v>1154050</v>
      </c>
      <c r="I209" s="82"/>
    </row>
    <row r="210" spans="1:10" x14ac:dyDescent="0.4">
      <c r="A210" s="5" t="s">
        <v>265</v>
      </c>
      <c r="B210" s="6" t="s">
        <v>267</v>
      </c>
      <c r="C210" s="7">
        <v>1496645</v>
      </c>
      <c r="D210" s="32">
        <v>0</v>
      </c>
      <c r="E210" s="32">
        <v>1131848</v>
      </c>
      <c r="F210" s="7">
        <v>1715265</v>
      </c>
      <c r="G210" s="22">
        <v>1113038</v>
      </c>
      <c r="H210" s="22">
        <v>1113038</v>
      </c>
      <c r="I210" s="82"/>
    </row>
    <row r="211" spans="1:10" x14ac:dyDescent="0.4">
      <c r="A211" s="5" t="s">
        <v>265</v>
      </c>
      <c r="B211" s="41" t="s">
        <v>268</v>
      </c>
      <c r="C211" s="7">
        <v>0</v>
      </c>
      <c r="D211" s="32">
        <v>67977</v>
      </c>
      <c r="E211" s="93">
        <v>55304</v>
      </c>
      <c r="F211" s="32">
        <v>0</v>
      </c>
      <c r="G211" s="32">
        <v>0</v>
      </c>
      <c r="H211" s="32">
        <v>0</v>
      </c>
      <c r="I211" s="82"/>
    </row>
    <row r="212" spans="1:10" x14ac:dyDescent="0.4">
      <c r="A212" s="5" t="s">
        <v>265</v>
      </c>
      <c r="B212" s="6" t="s">
        <v>269</v>
      </c>
      <c r="C212" s="7">
        <v>0</v>
      </c>
      <c r="D212" s="32">
        <v>407824</v>
      </c>
      <c r="E212" s="93">
        <v>301734</v>
      </c>
      <c r="F212" s="32">
        <v>0</v>
      </c>
      <c r="G212" s="32">
        <v>0</v>
      </c>
      <c r="H212" s="32">
        <v>0</v>
      </c>
      <c r="I212" s="82"/>
    </row>
    <row r="213" spans="1:10" x14ac:dyDescent="0.4">
      <c r="A213" s="5" t="s">
        <v>265</v>
      </c>
      <c r="B213" s="6" t="s">
        <v>270</v>
      </c>
      <c r="C213" s="7">
        <v>0</v>
      </c>
      <c r="D213" s="32">
        <v>40341</v>
      </c>
      <c r="E213" s="32">
        <v>0</v>
      </c>
      <c r="F213" s="32">
        <v>0</v>
      </c>
      <c r="G213" s="32">
        <v>0</v>
      </c>
      <c r="H213" s="32">
        <v>0</v>
      </c>
      <c r="I213" s="82"/>
    </row>
    <row r="214" spans="1:10" x14ac:dyDescent="0.4">
      <c r="A214" s="5" t="s">
        <v>265</v>
      </c>
      <c r="B214" s="64" t="s">
        <v>271</v>
      </c>
      <c r="C214" s="65">
        <v>0</v>
      </c>
      <c r="D214" s="32">
        <v>561321</v>
      </c>
      <c r="E214" s="32">
        <v>623964</v>
      </c>
      <c r="F214" s="66">
        <v>0</v>
      </c>
      <c r="G214" s="66">
        <v>0</v>
      </c>
      <c r="H214" s="66">
        <v>0</v>
      </c>
      <c r="I214" s="82"/>
    </row>
    <row r="215" spans="1:10" x14ac:dyDescent="0.4">
      <c r="A215" s="5" t="s">
        <v>272</v>
      </c>
      <c r="B215" s="6" t="s">
        <v>273</v>
      </c>
      <c r="C215" s="7">
        <v>321701</v>
      </c>
      <c r="D215" s="32">
        <v>0</v>
      </c>
      <c r="E215" s="32">
        <v>407345</v>
      </c>
      <c r="F215" s="36">
        <v>433000</v>
      </c>
      <c r="G215" s="36">
        <v>425000</v>
      </c>
      <c r="H215" s="36">
        <v>425000</v>
      </c>
      <c r="I215" s="82"/>
    </row>
    <row r="216" spans="1:10" x14ac:dyDescent="0.4">
      <c r="A216" s="5" t="s">
        <v>274</v>
      </c>
      <c r="B216" s="6" t="s">
        <v>275</v>
      </c>
      <c r="C216" s="7">
        <v>82293</v>
      </c>
      <c r="D216" s="32">
        <v>0</v>
      </c>
      <c r="E216" s="32">
        <v>48263</v>
      </c>
      <c r="F216" s="36">
        <v>43500</v>
      </c>
      <c r="G216" s="36">
        <v>38500</v>
      </c>
      <c r="H216" s="36">
        <v>38500</v>
      </c>
      <c r="I216" s="82"/>
    </row>
    <row r="217" spans="1:10" x14ac:dyDescent="0.4">
      <c r="A217" s="24" t="s">
        <v>276</v>
      </c>
      <c r="B217" s="11" t="s">
        <v>277</v>
      </c>
      <c r="C217" s="12">
        <f>SUM(C209:C216)</f>
        <v>3003906</v>
      </c>
      <c r="D217" s="57">
        <f>SUM(D209:D216)</f>
        <v>1077463</v>
      </c>
      <c r="E217" s="57">
        <f>SUM(E209:E216)</f>
        <v>3925438</v>
      </c>
      <c r="F217" s="57">
        <f>SUM(F209:F216)</f>
        <v>3557195</v>
      </c>
      <c r="G217" s="57">
        <f t="shared" ref="G217:H217" si="21">SUM(G209:G216)</f>
        <v>2730588</v>
      </c>
      <c r="H217" s="57">
        <f t="shared" si="21"/>
        <v>2730588</v>
      </c>
      <c r="I217" s="82"/>
    </row>
    <row r="218" spans="1:10" x14ac:dyDescent="0.4">
      <c r="A218" s="67" t="s">
        <v>278</v>
      </c>
      <c r="B218" s="6" t="s">
        <v>279</v>
      </c>
      <c r="C218" s="7">
        <v>554129</v>
      </c>
      <c r="D218" s="32">
        <v>0</v>
      </c>
      <c r="E218" s="32">
        <v>567045</v>
      </c>
      <c r="F218" s="36">
        <v>589537</v>
      </c>
      <c r="G218" s="36">
        <v>518490</v>
      </c>
      <c r="H218" s="36">
        <v>518490</v>
      </c>
      <c r="I218" s="82"/>
    </row>
    <row r="219" spans="1:10" x14ac:dyDescent="0.4">
      <c r="A219" s="67" t="s">
        <v>280</v>
      </c>
      <c r="B219" s="6" t="s">
        <v>281</v>
      </c>
      <c r="C219" s="36">
        <v>76261</v>
      </c>
      <c r="D219" s="32">
        <v>0</v>
      </c>
      <c r="E219" s="93">
        <v>39925</v>
      </c>
      <c r="F219" s="36">
        <v>195224</v>
      </c>
      <c r="G219" s="80">
        <v>61772</v>
      </c>
      <c r="H219" s="65">
        <v>0</v>
      </c>
      <c r="I219" s="82"/>
    </row>
    <row r="220" spans="1:10" x14ac:dyDescent="0.4">
      <c r="A220" s="24" t="s">
        <v>282</v>
      </c>
      <c r="B220" s="11" t="s">
        <v>283</v>
      </c>
      <c r="C220" s="12">
        <f>SUM(C218:C219)</f>
        <v>630390</v>
      </c>
      <c r="D220" s="57">
        <f>SUM(D218:D219)</f>
        <v>0</v>
      </c>
      <c r="E220" s="57">
        <f>SUM(E218:E219)</f>
        <v>606970</v>
      </c>
      <c r="F220" s="57">
        <f>SUM(F218:F219)</f>
        <v>784761</v>
      </c>
      <c r="G220" s="57">
        <f t="shared" ref="G220:H220" si="22">SUM(G218:G219)</f>
        <v>580262</v>
      </c>
      <c r="H220" s="57">
        <f t="shared" si="22"/>
        <v>518490</v>
      </c>
      <c r="I220" s="82"/>
    </row>
    <row r="221" spans="1:10" x14ac:dyDescent="0.4">
      <c r="A221" s="5" t="s">
        <v>284</v>
      </c>
      <c r="B221" s="6" t="s">
        <v>285</v>
      </c>
      <c r="C221" s="7">
        <v>0</v>
      </c>
      <c r="D221" s="32">
        <v>75197</v>
      </c>
      <c r="E221" s="32">
        <v>84420</v>
      </c>
      <c r="F221" s="32">
        <v>106785</v>
      </c>
      <c r="G221" s="32">
        <v>100830</v>
      </c>
      <c r="H221" s="32">
        <v>100830</v>
      </c>
      <c r="I221" s="82"/>
    </row>
    <row r="222" spans="1:10" x14ac:dyDescent="0.4">
      <c r="A222" s="5" t="s">
        <v>286</v>
      </c>
      <c r="B222" s="6" t="s">
        <v>287</v>
      </c>
      <c r="C222" s="7">
        <v>0</v>
      </c>
      <c r="D222" s="32">
        <v>38545</v>
      </c>
      <c r="E222" s="32">
        <v>34084</v>
      </c>
      <c r="F222" s="32">
        <v>0</v>
      </c>
      <c r="G222" s="32">
        <v>0</v>
      </c>
      <c r="H222" s="32">
        <v>0</v>
      </c>
      <c r="I222" s="82"/>
    </row>
    <row r="223" spans="1:10" x14ac:dyDescent="0.4">
      <c r="A223" s="58" t="s">
        <v>288</v>
      </c>
      <c r="B223" s="6" t="s">
        <v>289</v>
      </c>
      <c r="C223" s="7">
        <v>1035706</v>
      </c>
      <c r="D223" s="32">
        <v>0</v>
      </c>
      <c r="E223" s="32">
        <v>951347</v>
      </c>
      <c r="F223" s="7">
        <v>1076526</v>
      </c>
      <c r="G223" s="80">
        <v>980356</v>
      </c>
      <c r="H223" s="80">
        <v>980356</v>
      </c>
      <c r="I223" s="82"/>
      <c r="J223" s="49"/>
    </row>
    <row r="224" spans="1:10" x14ac:dyDescent="0.4">
      <c r="A224" s="58" t="s">
        <v>288</v>
      </c>
      <c r="B224" s="6" t="s">
        <v>290</v>
      </c>
      <c r="C224" s="7">
        <v>453961</v>
      </c>
      <c r="D224" s="32">
        <v>0</v>
      </c>
      <c r="E224" s="32">
        <v>394768</v>
      </c>
      <c r="F224" s="7">
        <v>456076</v>
      </c>
      <c r="G224" s="80">
        <v>410720</v>
      </c>
      <c r="H224" s="80">
        <v>410720</v>
      </c>
      <c r="I224" s="82"/>
    </row>
    <row r="225" spans="1:10" x14ac:dyDescent="0.4">
      <c r="A225" s="58" t="s">
        <v>288</v>
      </c>
      <c r="B225" s="6" t="s">
        <v>291</v>
      </c>
      <c r="C225" s="7">
        <v>105644</v>
      </c>
      <c r="D225" s="32">
        <v>0</v>
      </c>
      <c r="E225" s="32">
        <v>104904</v>
      </c>
      <c r="F225" s="7">
        <v>130947</v>
      </c>
      <c r="G225" s="22">
        <v>126756</v>
      </c>
      <c r="H225" s="22">
        <v>126756</v>
      </c>
      <c r="I225" s="82"/>
    </row>
    <row r="226" spans="1:10" x14ac:dyDescent="0.4">
      <c r="A226" s="58" t="s">
        <v>292</v>
      </c>
      <c r="B226" s="6" t="s">
        <v>293</v>
      </c>
      <c r="C226" s="7">
        <v>700298</v>
      </c>
      <c r="D226" s="32">
        <v>0</v>
      </c>
      <c r="E226" s="32">
        <v>783112</v>
      </c>
      <c r="F226" s="7">
        <v>738462</v>
      </c>
      <c r="G226" s="22">
        <v>673134</v>
      </c>
      <c r="H226" s="22">
        <v>673134</v>
      </c>
      <c r="I226" s="82"/>
    </row>
    <row r="227" spans="1:10" x14ac:dyDescent="0.4">
      <c r="A227" s="58" t="s">
        <v>294</v>
      </c>
      <c r="B227" s="6" t="s">
        <v>295</v>
      </c>
      <c r="C227" s="7">
        <v>30823</v>
      </c>
      <c r="D227" s="32">
        <v>0</v>
      </c>
      <c r="E227" s="32">
        <v>40513</v>
      </c>
      <c r="F227" s="7">
        <v>50120</v>
      </c>
      <c r="G227" s="7">
        <v>50120</v>
      </c>
      <c r="H227" s="7">
        <v>50120</v>
      </c>
      <c r="I227" s="82"/>
    </row>
    <row r="228" spans="1:10" x14ac:dyDescent="0.4">
      <c r="A228" s="58" t="s">
        <v>286</v>
      </c>
      <c r="B228" s="6" t="s">
        <v>296</v>
      </c>
      <c r="C228" s="7">
        <v>54811</v>
      </c>
      <c r="D228" s="32">
        <v>0</v>
      </c>
      <c r="E228" s="32">
        <v>0</v>
      </c>
      <c r="F228" s="32">
        <v>0</v>
      </c>
      <c r="G228" s="32">
        <v>0</v>
      </c>
      <c r="H228" s="32">
        <v>0</v>
      </c>
      <c r="I228" s="82"/>
    </row>
    <row r="229" spans="1:10" x14ac:dyDescent="0.4">
      <c r="A229" s="58" t="s">
        <v>297</v>
      </c>
      <c r="B229" s="6" t="s">
        <v>298</v>
      </c>
      <c r="C229" s="7">
        <v>71023</v>
      </c>
      <c r="D229" s="32">
        <v>0</v>
      </c>
      <c r="E229" s="32">
        <v>133324</v>
      </c>
      <c r="F229" s="7">
        <v>137665</v>
      </c>
      <c r="G229" s="22">
        <v>94830</v>
      </c>
      <c r="H229" s="22">
        <v>94830</v>
      </c>
      <c r="I229" s="82"/>
    </row>
    <row r="230" spans="1:10" x14ac:dyDescent="0.4">
      <c r="A230" s="58" t="s">
        <v>297</v>
      </c>
      <c r="B230" s="6" t="s">
        <v>299</v>
      </c>
      <c r="C230" s="7">
        <v>0</v>
      </c>
      <c r="D230" s="32">
        <v>42252</v>
      </c>
      <c r="E230" s="32">
        <v>57096</v>
      </c>
      <c r="F230" s="32">
        <v>0</v>
      </c>
      <c r="G230" s="32">
        <v>0</v>
      </c>
      <c r="H230" s="32">
        <v>0</v>
      </c>
      <c r="I230" s="82"/>
    </row>
    <row r="231" spans="1:10" x14ac:dyDescent="0.4">
      <c r="A231" s="58" t="s">
        <v>297</v>
      </c>
      <c r="B231" s="6" t="s">
        <v>300</v>
      </c>
      <c r="C231" s="7">
        <v>0</v>
      </c>
      <c r="D231" s="32">
        <v>275753</v>
      </c>
      <c r="E231" s="32">
        <v>271248</v>
      </c>
      <c r="F231" s="32">
        <v>482641</v>
      </c>
      <c r="G231" s="32">
        <v>433319</v>
      </c>
      <c r="H231" s="32">
        <v>433319</v>
      </c>
      <c r="I231" s="82"/>
      <c r="J231" s="49"/>
    </row>
    <row r="232" spans="1:10" x14ac:dyDescent="0.4">
      <c r="A232" s="58" t="s">
        <v>297</v>
      </c>
      <c r="B232" s="6" t="s">
        <v>301</v>
      </c>
      <c r="C232" s="7">
        <v>0</v>
      </c>
      <c r="D232" s="32">
        <v>3974</v>
      </c>
      <c r="E232" s="32">
        <v>2406</v>
      </c>
      <c r="F232" s="32">
        <v>0</v>
      </c>
      <c r="G232" s="81">
        <v>0</v>
      </c>
      <c r="H232" s="65">
        <v>0</v>
      </c>
      <c r="I232" s="82"/>
    </row>
    <row r="233" spans="1:10" x14ac:dyDescent="0.4">
      <c r="A233" s="58" t="s">
        <v>297</v>
      </c>
      <c r="B233" s="6" t="s">
        <v>119</v>
      </c>
      <c r="C233" s="7">
        <v>0</v>
      </c>
      <c r="D233" s="32">
        <v>0</v>
      </c>
      <c r="E233" s="32">
        <v>0</v>
      </c>
      <c r="F233" s="32">
        <v>30000</v>
      </c>
      <c r="G233" s="81">
        <v>0</v>
      </c>
      <c r="H233" s="65">
        <v>0</v>
      </c>
      <c r="I233" s="82"/>
    </row>
    <row r="234" spans="1:10" x14ac:dyDescent="0.4">
      <c r="A234" s="58" t="s">
        <v>297</v>
      </c>
      <c r="B234" s="6" t="s">
        <v>302</v>
      </c>
      <c r="C234" s="7">
        <v>0</v>
      </c>
      <c r="D234" s="32">
        <v>0</v>
      </c>
      <c r="E234" s="32">
        <v>0</v>
      </c>
      <c r="F234" s="89">
        <v>33611</v>
      </c>
      <c r="G234" s="89">
        <v>26061</v>
      </c>
      <c r="H234" s="89">
        <v>26061</v>
      </c>
      <c r="I234" s="82"/>
    </row>
    <row r="235" spans="1:10" x14ac:dyDescent="0.4">
      <c r="A235" s="58" t="s">
        <v>402</v>
      </c>
      <c r="B235" s="6" t="s">
        <v>303</v>
      </c>
      <c r="C235" s="7">
        <v>0</v>
      </c>
      <c r="D235" s="32">
        <v>0</v>
      </c>
      <c r="E235" s="32">
        <v>0</v>
      </c>
      <c r="F235" s="32">
        <v>0</v>
      </c>
      <c r="G235" s="32">
        <v>0</v>
      </c>
      <c r="H235" s="32">
        <v>0</v>
      </c>
      <c r="I235" s="82"/>
    </row>
    <row r="236" spans="1:10" x14ac:dyDescent="0.4">
      <c r="A236" s="58" t="s">
        <v>403</v>
      </c>
      <c r="B236" s="6" t="s">
        <v>404</v>
      </c>
      <c r="C236" s="7">
        <v>0</v>
      </c>
      <c r="D236" s="32">
        <v>0</v>
      </c>
      <c r="E236" s="89">
        <v>39263</v>
      </c>
      <c r="F236" s="32"/>
      <c r="G236" s="32"/>
      <c r="H236" s="32"/>
      <c r="I236" s="82"/>
    </row>
    <row r="237" spans="1:10" x14ac:dyDescent="0.4">
      <c r="A237" s="58" t="s">
        <v>297</v>
      </c>
      <c r="B237" s="6" t="s">
        <v>304</v>
      </c>
      <c r="C237" s="36">
        <v>1726</v>
      </c>
      <c r="D237" s="32">
        <v>0</v>
      </c>
      <c r="E237" s="32">
        <v>558</v>
      </c>
      <c r="F237" s="36">
        <v>5600</v>
      </c>
      <c r="G237" s="36">
        <v>8500</v>
      </c>
      <c r="H237" s="36">
        <v>8500</v>
      </c>
      <c r="I237" s="82"/>
    </row>
    <row r="238" spans="1:10" x14ac:dyDescent="0.4">
      <c r="A238" s="24" t="s">
        <v>305</v>
      </c>
      <c r="B238" s="11" t="s">
        <v>306</v>
      </c>
      <c r="C238" s="12">
        <f>SUM(C221:C237)</f>
        <v>2453992</v>
      </c>
      <c r="D238" s="57">
        <f>SUM(D221:D237)</f>
        <v>435721</v>
      </c>
      <c r="E238" s="57">
        <f>SUM(E221:E237)</f>
        <v>2897043</v>
      </c>
      <c r="F238" s="57">
        <f>SUM(F221:F237)</f>
        <v>3248433</v>
      </c>
      <c r="G238" s="57">
        <f t="shared" ref="G238:H238" si="23">SUM(G221:G237)</f>
        <v>2904626</v>
      </c>
      <c r="H238" s="57">
        <f t="shared" si="23"/>
        <v>2904626</v>
      </c>
      <c r="I238" s="82"/>
    </row>
    <row r="239" spans="1:10" x14ac:dyDescent="0.4">
      <c r="A239" s="5" t="s">
        <v>307</v>
      </c>
      <c r="B239" s="59" t="s">
        <v>308</v>
      </c>
      <c r="C239" s="7">
        <v>3680005</v>
      </c>
      <c r="D239" s="32">
        <v>0</v>
      </c>
      <c r="E239" s="32">
        <v>3832437</v>
      </c>
      <c r="F239" s="7">
        <v>4333457</v>
      </c>
      <c r="G239" s="80">
        <v>4131666</v>
      </c>
      <c r="H239" s="80">
        <v>4131666</v>
      </c>
      <c r="I239" s="82"/>
      <c r="J239" s="49"/>
    </row>
    <row r="240" spans="1:10" x14ac:dyDescent="0.4">
      <c r="A240" s="5" t="s">
        <v>309</v>
      </c>
      <c r="B240" s="59" t="s">
        <v>310</v>
      </c>
      <c r="C240" s="7">
        <v>529286</v>
      </c>
      <c r="D240" s="32">
        <v>0</v>
      </c>
      <c r="E240" s="32">
        <v>519159</v>
      </c>
      <c r="F240" s="7">
        <v>563025</v>
      </c>
      <c r="G240" s="80">
        <v>541807</v>
      </c>
      <c r="H240" s="80">
        <v>541807</v>
      </c>
      <c r="I240" s="82"/>
    </row>
    <row r="241" spans="1:9" x14ac:dyDescent="0.4">
      <c r="A241" s="5" t="s">
        <v>307</v>
      </c>
      <c r="B241" s="59" t="s">
        <v>311</v>
      </c>
      <c r="C241" s="7">
        <v>1746499</v>
      </c>
      <c r="D241" s="32">
        <v>0</v>
      </c>
      <c r="E241" s="32">
        <v>1809294</v>
      </c>
      <c r="F241" s="7">
        <v>2017847</v>
      </c>
      <c r="G241" s="80">
        <v>1902356</v>
      </c>
      <c r="H241" s="80">
        <v>1902356</v>
      </c>
      <c r="I241" s="82"/>
    </row>
    <row r="242" spans="1:9" x14ac:dyDescent="0.4">
      <c r="A242" s="5" t="s">
        <v>307</v>
      </c>
      <c r="B242" s="59" t="s">
        <v>312</v>
      </c>
      <c r="C242" s="7">
        <v>1050439</v>
      </c>
      <c r="D242" s="32">
        <v>0</v>
      </c>
      <c r="E242" s="32">
        <v>1013926</v>
      </c>
      <c r="F242" s="7">
        <v>1114430</v>
      </c>
      <c r="G242" s="80">
        <v>1045213</v>
      </c>
      <c r="H242" s="80">
        <v>1045213</v>
      </c>
      <c r="I242" s="82"/>
    </row>
    <row r="243" spans="1:9" x14ac:dyDescent="0.4">
      <c r="A243" s="5" t="s">
        <v>307</v>
      </c>
      <c r="B243" s="59" t="s">
        <v>313</v>
      </c>
      <c r="C243" s="7">
        <v>0</v>
      </c>
      <c r="D243" s="32">
        <v>1327901</v>
      </c>
      <c r="E243" s="32">
        <v>1506078</v>
      </c>
      <c r="F243" s="32">
        <v>2004201</v>
      </c>
      <c r="G243" s="80">
        <v>1834752</v>
      </c>
      <c r="H243" s="80">
        <v>1834752</v>
      </c>
      <c r="I243" s="82"/>
    </row>
    <row r="244" spans="1:9" x14ac:dyDescent="0.4">
      <c r="A244" s="5" t="s">
        <v>314</v>
      </c>
      <c r="B244" s="59" t="s">
        <v>315</v>
      </c>
      <c r="C244" s="7">
        <v>952952</v>
      </c>
      <c r="D244" s="32">
        <v>0</v>
      </c>
      <c r="E244" s="32">
        <v>1101092</v>
      </c>
      <c r="F244" s="7">
        <v>1389086</v>
      </c>
      <c r="G244" s="7">
        <v>1312601</v>
      </c>
      <c r="H244" s="7">
        <v>1312601</v>
      </c>
      <c r="I244" s="83"/>
    </row>
    <row r="245" spans="1:9" x14ac:dyDescent="0.4">
      <c r="A245" s="5" t="s">
        <v>314</v>
      </c>
      <c r="B245" s="59" t="s">
        <v>316</v>
      </c>
      <c r="C245" s="7">
        <v>874990</v>
      </c>
      <c r="D245" s="32">
        <v>0</v>
      </c>
      <c r="E245" s="32">
        <v>939570</v>
      </c>
      <c r="F245" s="7">
        <v>1070189</v>
      </c>
      <c r="G245" s="80">
        <v>998164</v>
      </c>
      <c r="H245" s="80">
        <v>998164</v>
      </c>
      <c r="I245" s="82"/>
    </row>
    <row r="246" spans="1:9" x14ac:dyDescent="0.4">
      <c r="A246" s="5" t="s">
        <v>314</v>
      </c>
      <c r="B246" s="59" t="s">
        <v>317</v>
      </c>
      <c r="C246" s="7">
        <v>1031689</v>
      </c>
      <c r="D246" s="32">
        <v>0</v>
      </c>
      <c r="E246" s="32">
        <v>1111676</v>
      </c>
      <c r="F246" s="7">
        <v>1279643</v>
      </c>
      <c r="G246" s="22">
        <v>1226522</v>
      </c>
      <c r="H246" s="22">
        <v>1226522</v>
      </c>
      <c r="I246" s="82"/>
    </row>
    <row r="247" spans="1:9" x14ac:dyDescent="0.4">
      <c r="A247" s="5" t="s">
        <v>314</v>
      </c>
      <c r="B247" s="59" t="s">
        <v>318</v>
      </c>
      <c r="C247" s="7">
        <v>1014619</v>
      </c>
      <c r="D247" s="32">
        <v>0</v>
      </c>
      <c r="E247" s="32">
        <v>1034129</v>
      </c>
      <c r="F247" s="7">
        <v>1141928</v>
      </c>
      <c r="G247" s="80">
        <v>1081595</v>
      </c>
      <c r="H247" s="80">
        <v>1081595</v>
      </c>
      <c r="I247" s="82"/>
    </row>
    <row r="248" spans="1:9" x14ac:dyDescent="0.4">
      <c r="A248" s="5" t="s">
        <v>314</v>
      </c>
      <c r="B248" s="59" t="s">
        <v>319</v>
      </c>
      <c r="C248" s="7">
        <v>0</v>
      </c>
      <c r="D248" s="32">
        <v>979943</v>
      </c>
      <c r="E248" s="32">
        <v>1114870</v>
      </c>
      <c r="F248" s="32">
        <v>1271306</v>
      </c>
      <c r="G248" s="80">
        <v>1204755</v>
      </c>
      <c r="H248" s="80">
        <v>1204755</v>
      </c>
      <c r="I248" s="82"/>
    </row>
    <row r="249" spans="1:9" x14ac:dyDescent="0.4">
      <c r="A249" s="5" t="s">
        <v>320</v>
      </c>
      <c r="B249" s="59" t="s">
        <v>321</v>
      </c>
      <c r="C249" s="7">
        <v>316648</v>
      </c>
      <c r="D249" s="32">
        <v>0</v>
      </c>
      <c r="E249" s="32">
        <v>307172</v>
      </c>
      <c r="F249" s="7">
        <v>327184</v>
      </c>
      <c r="G249" s="22">
        <v>299742</v>
      </c>
      <c r="H249" s="22">
        <v>299742</v>
      </c>
      <c r="I249" s="82"/>
    </row>
    <row r="250" spans="1:9" x14ac:dyDescent="0.4">
      <c r="A250" s="5" t="s">
        <v>320</v>
      </c>
      <c r="B250" s="59" t="s">
        <v>322</v>
      </c>
      <c r="C250" s="65">
        <v>0</v>
      </c>
      <c r="D250" s="32">
        <v>211794</v>
      </c>
      <c r="E250" s="32">
        <v>301651</v>
      </c>
      <c r="F250" s="7">
        <v>233944</v>
      </c>
      <c r="G250" s="7">
        <v>221289</v>
      </c>
      <c r="H250" s="7">
        <v>221289</v>
      </c>
      <c r="I250" s="82"/>
    </row>
    <row r="251" spans="1:9" x14ac:dyDescent="0.4">
      <c r="A251" s="5" t="s">
        <v>320</v>
      </c>
      <c r="B251" s="59" t="s">
        <v>323</v>
      </c>
      <c r="C251" s="7">
        <v>647685</v>
      </c>
      <c r="D251" s="32">
        <v>0</v>
      </c>
      <c r="E251" s="32">
        <v>698740</v>
      </c>
      <c r="F251" s="7">
        <v>831777</v>
      </c>
      <c r="G251" s="80">
        <v>772085</v>
      </c>
      <c r="H251" s="80">
        <v>772085</v>
      </c>
      <c r="I251" s="82"/>
    </row>
    <row r="252" spans="1:9" x14ac:dyDescent="0.4">
      <c r="A252" s="5" t="s">
        <v>307</v>
      </c>
      <c r="B252" s="59" t="s">
        <v>324</v>
      </c>
      <c r="C252" s="7">
        <v>0</v>
      </c>
      <c r="D252" s="32">
        <v>382079</v>
      </c>
      <c r="E252" s="32">
        <v>374749</v>
      </c>
      <c r="F252" s="32">
        <v>322093</v>
      </c>
      <c r="G252" s="80">
        <v>311825</v>
      </c>
      <c r="H252" s="80">
        <v>311825</v>
      </c>
      <c r="I252" s="82"/>
    </row>
    <row r="253" spans="1:9" x14ac:dyDescent="0.4">
      <c r="A253" s="5" t="s">
        <v>320</v>
      </c>
      <c r="B253" s="59" t="s">
        <v>325</v>
      </c>
      <c r="C253" s="7">
        <v>0</v>
      </c>
      <c r="D253" s="32">
        <v>184392</v>
      </c>
      <c r="E253" s="32">
        <v>170316</v>
      </c>
      <c r="F253" s="32">
        <v>199039</v>
      </c>
      <c r="G253" s="32">
        <v>192682</v>
      </c>
      <c r="H253" s="32">
        <v>192682</v>
      </c>
      <c r="I253" s="82"/>
    </row>
    <row r="254" spans="1:9" x14ac:dyDescent="0.4">
      <c r="A254" s="58" t="s">
        <v>320</v>
      </c>
      <c r="B254" s="59" t="s">
        <v>326</v>
      </c>
      <c r="C254" s="7">
        <v>414025</v>
      </c>
      <c r="D254" s="32">
        <v>0</v>
      </c>
      <c r="E254" s="32">
        <v>383652</v>
      </c>
      <c r="F254" s="7">
        <v>496631</v>
      </c>
      <c r="G254" s="80">
        <v>465475</v>
      </c>
      <c r="H254" s="80">
        <v>465475</v>
      </c>
      <c r="I254" s="82"/>
    </row>
    <row r="255" spans="1:9" x14ac:dyDescent="0.4">
      <c r="A255" s="58" t="s">
        <v>327</v>
      </c>
      <c r="B255" s="59" t="s">
        <v>328</v>
      </c>
      <c r="C255" s="7">
        <v>49096</v>
      </c>
      <c r="D255" s="32">
        <v>0</v>
      </c>
      <c r="E255" s="32">
        <v>0</v>
      </c>
      <c r="F255" s="7">
        <v>0</v>
      </c>
      <c r="G255" s="7">
        <v>0</v>
      </c>
      <c r="H255" s="7">
        <v>0</v>
      </c>
      <c r="I255" s="82"/>
    </row>
    <row r="256" spans="1:9" x14ac:dyDescent="0.4">
      <c r="A256" s="58" t="s">
        <v>320</v>
      </c>
      <c r="B256" s="59" t="s">
        <v>329</v>
      </c>
      <c r="C256" s="7">
        <v>0</v>
      </c>
      <c r="D256" s="32">
        <v>404843</v>
      </c>
      <c r="E256" s="32">
        <v>316494</v>
      </c>
      <c r="F256" s="32">
        <v>433115</v>
      </c>
      <c r="G256" s="32">
        <v>399983</v>
      </c>
      <c r="H256" s="32">
        <v>399983</v>
      </c>
      <c r="I256" s="82"/>
    </row>
    <row r="257" spans="1:9" x14ac:dyDescent="0.4">
      <c r="A257" s="58" t="s">
        <v>320</v>
      </c>
      <c r="B257" s="68" t="s">
        <v>330</v>
      </c>
      <c r="C257" s="7">
        <v>0</v>
      </c>
      <c r="D257" s="32">
        <v>0</v>
      </c>
      <c r="E257" s="32">
        <v>260</v>
      </c>
      <c r="F257" s="56">
        <v>0</v>
      </c>
      <c r="G257" s="56">
        <v>0</v>
      </c>
      <c r="H257" s="56">
        <v>0</v>
      </c>
      <c r="I257" s="82"/>
    </row>
    <row r="258" spans="1:9" x14ac:dyDescent="0.4">
      <c r="A258" s="58" t="s">
        <v>320</v>
      </c>
      <c r="B258" s="69" t="s">
        <v>331</v>
      </c>
      <c r="C258" s="7">
        <v>0</v>
      </c>
      <c r="D258" s="32">
        <v>62197</v>
      </c>
      <c r="E258" s="32">
        <v>56639</v>
      </c>
      <c r="F258" s="56">
        <v>10730</v>
      </c>
      <c r="G258" s="56">
        <v>10730</v>
      </c>
      <c r="H258" s="56">
        <v>10730</v>
      </c>
      <c r="I258" s="82"/>
    </row>
    <row r="259" spans="1:9" x14ac:dyDescent="0.4">
      <c r="A259" s="58" t="s">
        <v>320</v>
      </c>
      <c r="B259" s="59" t="s">
        <v>332</v>
      </c>
      <c r="C259" s="7">
        <v>0</v>
      </c>
      <c r="D259" s="32">
        <v>4661</v>
      </c>
      <c r="E259" s="32">
        <v>5860</v>
      </c>
      <c r="F259" s="56">
        <v>3015</v>
      </c>
      <c r="G259" s="56">
        <v>3015</v>
      </c>
      <c r="H259" s="56">
        <v>3015</v>
      </c>
      <c r="I259" s="82"/>
    </row>
    <row r="260" spans="1:9" x14ac:dyDescent="0.4">
      <c r="A260" s="58" t="s">
        <v>333</v>
      </c>
      <c r="B260" s="59" t="s">
        <v>334</v>
      </c>
      <c r="C260" s="7">
        <v>0</v>
      </c>
      <c r="D260" s="32">
        <v>2000</v>
      </c>
      <c r="E260" s="93">
        <v>0</v>
      </c>
      <c r="F260" s="56">
        <v>0</v>
      </c>
      <c r="G260" s="56">
        <v>0</v>
      </c>
      <c r="H260" s="56">
        <v>0</v>
      </c>
      <c r="I260" s="82"/>
    </row>
    <row r="261" spans="1:9" x14ac:dyDescent="0.4">
      <c r="A261" s="58" t="s">
        <v>335</v>
      </c>
      <c r="B261" s="59" t="s">
        <v>336</v>
      </c>
      <c r="C261" s="7">
        <v>2900</v>
      </c>
      <c r="D261" s="32">
        <v>24868</v>
      </c>
      <c r="E261" s="93">
        <v>22670</v>
      </c>
      <c r="F261" s="56">
        <v>127144</v>
      </c>
      <c r="G261" s="81">
        <v>0</v>
      </c>
      <c r="H261" s="65">
        <v>0</v>
      </c>
      <c r="I261" s="82"/>
    </row>
    <row r="262" spans="1:9" x14ac:dyDescent="0.4">
      <c r="A262" s="58" t="s">
        <v>335</v>
      </c>
      <c r="B262" s="6" t="s">
        <v>337</v>
      </c>
      <c r="C262" s="7">
        <v>9371</v>
      </c>
      <c r="D262" s="32">
        <v>0</v>
      </c>
      <c r="E262" s="32">
        <v>0</v>
      </c>
      <c r="F262" s="32">
        <v>0</v>
      </c>
      <c r="G262" s="32">
        <v>0</v>
      </c>
      <c r="H262" s="32">
        <v>0</v>
      </c>
      <c r="I262" s="82"/>
    </row>
    <row r="263" spans="1:9" x14ac:dyDescent="0.4">
      <c r="A263" s="58" t="s">
        <v>335</v>
      </c>
      <c r="B263" s="59" t="s">
        <v>338</v>
      </c>
      <c r="C263" s="7">
        <v>11566</v>
      </c>
      <c r="D263" s="32">
        <v>4760</v>
      </c>
      <c r="E263" s="93">
        <v>36441</v>
      </c>
      <c r="F263" s="56">
        <v>42753</v>
      </c>
      <c r="G263" s="32">
        <v>0</v>
      </c>
      <c r="H263" s="32">
        <v>0</v>
      </c>
      <c r="I263" s="82"/>
    </row>
    <row r="264" spans="1:9" x14ac:dyDescent="0.4">
      <c r="A264" s="58" t="s">
        <v>339</v>
      </c>
      <c r="B264" s="59" t="s">
        <v>340</v>
      </c>
      <c r="C264" s="36">
        <v>0</v>
      </c>
      <c r="D264" s="32">
        <v>0</v>
      </c>
      <c r="E264" s="93">
        <v>7240448</v>
      </c>
      <c r="F264" s="7">
        <v>3001248</v>
      </c>
      <c r="G264" s="22">
        <v>0</v>
      </c>
      <c r="H264" s="65">
        <v>0</v>
      </c>
      <c r="I264" s="82"/>
    </row>
    <row r="265" spans="1:9" x14ac:dyDescent="0.4">
      <c r="A265" s="58" t="s">
        <v>339</v>
      </c>
      <c r="B265" s="59" t="s">
        <v>341</v>
      </c>
      <c r="C265" s="7">
        <v>2997024</v>
      </c>
      <c r="D265" s="32">
        <v>0</v>
      </c>
      <c r="E265" s="93">
        <v>1721011</v>
      </c>
      <c r="F265" s="7">
        <v>4349270</v>
      </c>
      <c r="G265" s="106">
        <f>9334190</f>
        <v>9334190</v>
      </c>
      <c r="H265" s="96">
        <f>2852100</f>
        <v>2852100</v>
      </c>
      <c r="I265" s="82"/>
    </row>
    <row r="266" spans="1:9" x14ac:dyDescent="0.4">
      <c r="A266" s="58" t="s">
        <v>339</v>
      </c>
      <c r="B266" s="59" t="s">
        <v>381</v>
      </c>
      <c r="C266" s="36">
        <v>0</v>
      </c>
      <c r="D266" s="32">
        <v>19004</v>
      </c>
      <c r="E266" s="93">
        <v>23695</v>
      </c>
      <c r="F266" s="85">
        <v>29986</v>
      </c>
      <c r="G266" s="107">
        <v>0</v>
      </c>
      <c r="H266" s="84">
        <v>0</v>
      </c>
      <c r="I266" s="82"/>
    </row>
    <row r="267" spans="1:9" x14ac:dyDescent="0.4">
      <c r="A267" s="58" t="s">
        <v>339</v>
      </c>
      <c r="B267" s="59" t="s">
        <v>342</v>
      </c>
      <c r="C267" s="36">
        <v>0</v>
      </c>
      <c r="D267" s="32">
        <v>0</v>
      </c>
      <c r="E267" s="93">
        <v>3870</v>
      </c>
      <c r="F267" s="56">
        <v>0</v>
      </c>
      <c r="G267" s="56">
        <v>0</v>
      </c>
      <c r="H267" s="56">
        <v>0</v>
      </c>
      <c r="I267" s="82"/>
    </row>
    <row r="268" spans="1:9" x14ac:dyDescent="0.4">
      <c r="A268" s="58" t="s">
        <v>339</v>
      </c>
      <c r="B268" s="59" t="s">
        <v>343</v>
      </c>
      <c r="C268" s="36">
        <v>0</v>
      </c>
      <c r="D268" s="32">
        <v>0</v>
      </c>
      <c r="E268" s="93">
        <v>3385</v>
      </c>
      <c r="F268" s="56">
        <v>0</v>
      </c>
      <c r="G268" s="56">
        <v>0</v>
      </c>
      <c r="H268" s="56">
        <v>0</v>
      </c>
      <c r="I268" s="82"/>
    </row>
    <row r="269" spans="1:9" x14ac:dyDescent="0.4">
      <c r="A269" s="58" t="s">
        <v>339</v>
      </c>
      <c r="B269" s="59" t="s">
        <v>344</v>
      </c>
      <c r="C269" s="36">
        <v>0</v>
      </c>
      <c r="D269" s="32">
        <v>0</v>
      </c>
      <c r="E269" s="93">
        <v>5131</v>
      </c>
      <c r="F269" s="56">
        <v>0</v>
      </c>
      <c r="G269" s="56">
        <v>0</v>
      </c>
      <c r="H269" s="56">
        <v>0</v>
      </c>
      <c r="I269" s="82"/>
    </row>
    <row r="270" spans="1:9" x14ac:dyDescent="0.4">
      <c r="A270" s="58" t="s">
        <v>339</v>
      </c>
      <c r="B270" s="59" t="s">
        <v>382</v>
      </c>
      <c r="C270" s="36">
        <v>0</v>
      </c>
      <c r="D270" s="32">
        <v>0</v>
      </c>
      <c r="E270" s="93">
        <v>40603</v>
      </c>
      <c r="F270" s="56"/>
      <c r="G270" s="56"/>
      <c r="H270" s="56"/>
      <c r="I270" s="82"/>
    </row>
    <row r="271" spans="1:9" x14ac:dyDescent="0.4">
      <c r="A271" s="58" t="s">
        <v>339</v>
      </c>
      <c r="B271" s="59" t="s">
        <v>345</v>
      </c>
      <c r="C271" s="36">
        <v>0</v>
      </c>
      <c r="D271" s="32">
        <v>0</v>
      </c>
      <c r="E271" s="93">
        <v>0</v>
      </c>
      <c r="F271" s="56">
        <v>25657</v>
      </c>
      <c r="G271" s="56">
        <v>0</v>
      </c>
      <c r="H271" s="56">
        <v>0</v>
      </c>
      <c r="I271" s="82"/>
    </row>
    <row r="272" spans="1:9" x14ac:dyDescent="0.4">
      <c r="A272" s="58" t="s">
        <v>346</v>
      </c>
      <c r="B272" s="59" t="s">
        <v>347</v>
      </c>
      <c r="C272" s="36">
        <v>0</v>
      </c>
      <c r="D272" s="32">
        <v>0</v>
      </c>
      <c r="E272" s="32">
        <v>567</v>
      </c>
      <c r="F272" s="56">
        <v>7328</v>
      </c>
      <c r="G272" s="56">
        <v>0</v>
      </c>
      <c r="H272" s="56">
        <v>0</v>
      </c>
      <c r="I272" s="82"/>
    </row>
    <row r="273" spans="1:10" x14ac:dyDescent="0.4">
      <c r="A273" s="58" t="s">
        <v>335</v>
      </c>
      <c r="B273" s="6" t="s">
        <v>348</v>
      </c>
      <c r="C273" s="7">
        <v>255177</v>
      </c>
      <c r="D273" s="32">
        <v>0</v>
      </c>
      <c r="E273" s="32">
        <v>476394</v>
      </c>
      <c r="F273" s="32">
        <v>553407</v>
      </c>
      <c r="G273" s="32">
        <v>519734</v>
      </c>
      <c r="H273" s="32">
        <v>519734</v>
      </c>
      <c r="I273" s="82"/>
    </row>
    <row r="274" spans="1:10" x14ac:dyDescent="0.4">
      <c r="A274" s="58"/>
      <c r="B274" s="6" t="s">
        <v>121</v>
      </c>
      <c r="C274" s="7">
        <v>0</v>
      </c>
      <c r="D274" s="32">
        <v>0</v>
      </c>
      <c r="E274" s="32">
        <v>0</v>
      </c>
      <c r="F274" s="32">
        <v>7000</v>
      </c>
      <c r="G274" s="81">
        <v>0</v>
      </c>
      <c r="H274" s="81">
        <v>0</v>
      </c>
      <c r="I274" s="82"/>
    </row>
    <row r="275" spans="1:10" x14ac:dyDescent="0.4">
      <c r="A275" s="58"/>
      <c r="B275" s="6" t="s">
        <v>349</v>
      </c>
      <c r="C275" s="7">
        <v>0</v>
      </c>
      <c r="D275" s="32">
        <v>0</v>
      </c>
      <c r="E275" s="32">
        <v>0</v>
      </c>
      <c r="F275" s="32">
        <v>13821</v>
      </c>
      <c r="G275" s="32">
        <v>13821</v>
      </c>
      <c r="H275" s="32">
        <v>13821</v>
      </c>
      <c r="I275" s="82"/>
    </row>
    <row r="276" spans="1:10" x14ac:dyDescent="0.4">
      <c r="A276" s="58" t="s">
        <v>333</v>
      </c>
      <c r="B276" s="6" t="s">
        <v>350</v>
      </c>
      <c r="C276" s="7">
        <v>441494</v>
      </c>
      <c r="D276" s="32">
        <v>0</v>
      </c>
      <c r="E276" s="32">
        <v>471016</v>
      </c>
      <c r="F276" s="7">
        <v>741972</v>
      </c>
      <c r="G276" s="22">
        <v>744362</v>
      </c>
      <c r="H276" s="22">
        <v>744362</v>
      </c>
      <c r="I276" s="82"/>
    </row>
    <row r="277" spans="1:10" x14ac:dyDescent="0.4">
      <c r="A277" s="58" t="s">
        <v>333</v>
      </c>
      <c r="B277" s="6" t="s">
        <v>351</v>
      </c>
      <c r="C277" s="7">
        <v>177506</v>
      </c>
      <c r="D277" s="32">
        <v>0</v>
      </c>
      <c r="E277" s="32">
        <v>159214</v>
      </c>
      <c r="F277" s="7">
        <v>294350</v>
      </c>
      <c r="G277" s="22">
        <v>292000</v>
      </c>
      <c r="H277" s="22">
        <v>292000</v>
      </c>
      <c r="I277" s="82"/>
    </row>
    <row r="278" spans="1:10" x14ac:dyDescent="0.4">
      <c r="A278" s="24" t="s">
        <v>352</v>
      </c>
      <c r="B278" s="11" t="s">
        <v>353</v>
      </c>
      <c r="C278" s="12">
        <f>SUM(C239:C277)</f>
        <v>16202971</v>
      </c>
      <c r="D278" s="57">
        <f>SUM(D239:D277)</f>
        <v>3608442</v>
      </c>
      <c r="E278" s="57">
        <f>SUM(E239:E277)</f>
        <v>26802209</v>
      </c>
      <c r="F278" s="57">
        <f>SUM(F239:F277)</f>
        <v>28236576</v>
      </c>
      <c r="G278" s="57">
        <f t="shared" ref="G278:H278" si="24">SUM(G239:G277)</f>
        <v>28860364</v>
      </c>
      <c r="H278" s="57">
        <f t="shared" si="24"/>
        <v>22378274</v>
      </c>
      <c r="I278" s="82"/>
    </row>
    <row r="279" spans="1:10" x14ac:dyDescent="0.4">
      <c r="A279" s="67" t="s">
        <v>354</v>
      </c>
      <c r="B279" s="6" t="s">
        <v>355</v>
      </c>
      <c r="C279" s="7">
        <v>819827</v>
      </c>
      <c r="D279" s="32">
        <v>0</v>
      </c>
      <c r="E279" s="32">
        <v>918941</v>
      </c>
      <c r="F279" s="7">
        <v>1703105</v>
      </c>
      <c r="G279" s="80">
        <v>1666807</v>
      </c>
      <c r="H279" s="65">
        <v>1666807</v>
      </c>
      <c r="I279" s="82"/>
    </row>
    <row r="280" spans="1:10" x14ac:dyDescent="0.4">
      <c r="A280" s="67" t="s">
        <v>354</v>
      </c>
      <c r="B280" s="6" t="s">
        <v>356</v>
      </c>
      <c r="C280" s="7">
        <v>0</v>
      </c>
      <c r="D280" s="32">
        <v>228509</v>
      </c>
      <c r="E280" s="32">
        <v>258408</v>
      </c>
      <c r="F280" s="32">
        <v>0</v>
      </c>
      <c r="G280" s="32">
        <v>0</v>
      </c>
      <c r="H280" s="119">
        <v>0</v>
      </c>
      <c r="I280" s="82"/>
    </row>
    <row r="281" spans="1:10" x14ac:dyDescent="0.4">
      <c r="A281" s="67" t="s">
        <v>357</v>
      </c>
      <c r="B281" s="6" t="s">
        <v>358</v>
      </c>
      <c r="C281" s="7">
        <v>950988</v>
      </c>
      <c r="D281" s="32">
        <v>0</v>
      </c>
      <c r="E281" s="32">
        <v>976548</v>
      </c>
      <c r="F281" s="7">
        <v>1709124</v>
      </c>
      <c r="G281" s="22">
        <v>1608803</v>
      </c>
      <c r="H281" s="115">
        <v>1608803</v>
      </c>
      <c r="I281" s="82"/>
      <c r="J281" s="49"/>
    </row>
    <row r="282" spans="1:10" x14ac:dyDescent="0.4">
      <c r="A282" s="67" t="s">
        <v>354</v>
      </c>
      <c r="B282" s="6" t="s">
        <v>359</v>
      </c>
      <c r="C282" s="7">
        <v>0</v>
      </c>
      <c r="D282" s="32">
        <v>336953</v>
      </c>
      <c r="E282" s="32">
        <v>404262</v>
      </c>
      <c r="F282" s="32">
        <v>0</v>
      </c>
      <c r="G282" s="32">
        <v>0</v>
      </c>
      <c r="H282" s="119">
        <v>0</v>
      </c>
      <c r="I282" s="82"/>
      <c r="J282" s="49"/>
    </row>
    <row r="283" spans="1:10" x14ac:dyDescent="0.4">
      <c r="A283" s="67" t="s">
        <v>360</v>
      </c>
      <c r="B283" s="6" t="s">
        <v>361</v>
      </c>
      <c r="C283" s="7">
        <v>161591</v>
      </c>
      <c r="D283" s="32">
        <v>0</v>
      </c>
      <c r="E283" s="32">
        <v>131661</v>
      </c>
      <c r="F283" s="7">
        <v>0</v>
      </c>
      <c r="G283" s="7">
        <v>0</v>
      </c>
      <c r="H283" s="115">
        <v>0</v>
      </c>
      <c r="I283" s="82"/>
    </row>
    <row r="284" spans="1:10" x14ac:dyDescent="0.4">
      <c r="A284" s="67" t="s">
        <v>360</v>
      </c>
      <c r="B284" s="6" t="s">
        <v>362</v>
      </c>
      <c r="C284" s="7">
        <v>0</v>
      </c>
      <c r="D284" s="32">
        <v>31405</v>
      </c>
      <c r="E284" s="32">
        <v>25787</v>
      </c>
      <c r="F284" s="32">
        <v>0</v>
      </c>
      <c r="G284" s="32">
        <v>0</v>
      </c>
      <c r="H284" s="32">
        <v>0</v>
      </c>
      <c r="I284" s="82"/>
    </row>
    <row r="285" spans="1:10" x14ac:dyDescent="0.4">
      <c r="A285" s="67" t="s">
        <v>360</v>
      </c>
      <c r="B285" s="6" t="s">
        <v>363</v>
      </c>
      <c r="C285" s="7">
        <v>0</v>
      </c>
      <c r="D285" s="32">
        <v>0</v>
      </c>
      <c r="E285" s="32">
        <v>44231</v>
      </c>
      <c r="F285" s="32">
        <v>254701</v>
      </c>
      <c r="G285" s="32">
        <v>246994</v>
      </c>
      <c r="H285" s="32">
        <v>246994</v>
      </c>
      <c r="I285" s="82"/>
    </row>
    <row r="286" spans="1:10" x14ac:dyDescent="0.4">
      <c r="A286" s="67" t="s">
        <v>360</v>
      </c>
      <c r="B286" s="6" t="s">
        <v>364</v>
      </c>
      <c r="C286" s="7">
        <v>2080427</v>
      </c>
      <c r="D286" s="32">
        <v>0</v>
      </c>
      <c r="E286" s="32">
        <v>2144449</v>
      </c>
      <c r="F286" s="7">
        <v>2281440</v>
      </c>
      <c r="G286" s="7">
        <v>2281440</v>
      </c>
      <c r="H286" s="7">
        <v>2281440</v>
      </c>
      <c r="I286" s="82"/>
    </row>
    <row r="287" spans="1:10" x14ac:dyDescent="0.4">
      <c r="A287" s="67">
        <v>10.4</v>
      </c>
      <c r="B287" s="6" t="s">
        <v>365</v>
      </c>
      <c r="C287" s="36">
        <v>19533</v>
      </c>
      <c r="D287" s="32">
        <v>2847</v>
      </c>
      <c r="E287" s="93">
        <v>66842</v>
      </c>
      <c r="F287" s="36">
        <v>81086</v>
      </c>
      <c r="G287" s="22">
        <v>0</v>
      </c>
      <c r="H287" s="65">
        <v>0</v>
      </c>
      <c r="I287" s="82"/>
    </row>
    <row r="288" spans="1:10" x14ac:dyDescent="0.4">
      <c r="A288" s="67" t="s">
        <v>366</v>
      </c>
      <c r="B288" s="6" t="s">
        <v>367</v>
      </c>
      <c r="C288" s="36">
        <v>7093</v>
      </c>
      <c r="D288" s="32">
        <v>0</v>
      </c>
      <c r="E288" s="93">
        <v>8481</v>
      </c>
      <c r="F288" s="32">
        <v>18399</v>
      </c>
      <c r="G288" s="32">
        <v>18399</v>
      </c>
      <c r="H288" s="32">
        <v>18399</v>
      </c>
      <c r="I288" s="82"/>
    </row>
    <row r="289" spans="1:9" x14ac:dyDescent="0.4">
      <c r="A289" s="67" t="s">
        <v>366</v>
      </c>
      <c r="B289" s="6" t="s">
        <v>368</v>
      </c>
      <c r="C289" s="7">
        <v>0</v>
      </c>
      <c r="D289" s="32">
        <v>7512</v>
      </c>
      <c r="E289" s="93">
        <v>10390</v>
      </c>
      <c r="F289" s="32">
        <v>0</v>
      </c>
      <c r="G289" s="32">
        <v>0</v>
      </c>
      <c r="H289" s="32">
        <v>0</v>
      </c>
      <c r="I289" s="82"/>
    </row>
    <row r="290" spans="1:9" x14ac:dyDescent="0.4">
      <c r="A290" s="67" t="s">
        <v>354</v>
      </c>
      <c r="B290" s="6" t="s">
        <v>369</v>
      </c>
      <c r="C290" s="7">
        <v>0</v>
      </c>
      <c r="D290" s="32">
        <v>25218</v>
      </c>
      <c r="E290" s="93">
        <v>41911</v>
      </c>
      <c r="F290" s="32">
        <v>0</v>
      </c>
      <c r="G290" s="32">
        <v>0</v>
      </c>
      <c r="H290" s="32">
        <v>0</v>
      </c>
      <c r="I290" s="82"/>
    </row>
    <row r="291" spans="1:9" x14ac:dyDescent="0.4">
      <c r="A291" s="24" t="s">
        <v>370</v>
      </c>
      <c r="B291" s="11" t="s">
        <v>371</v>
      </c>
      <c r="C291" s="12">
        <f>SUM(C279:C290)</f>
        <v>4039459</v>
      </c>
      <c r="D291" s="57">
        <f>SUM(D279:D290)</f>
        <v>632444</v>
      </c>
      <c r="E291" s="57">
        <f>SUM(E279:E290)</f>
        <v>5031911</v>
      </c>
      <c r="F291" s="57">
        <f>SUM(F279:F290)</f>
        <v>6047855</v>
      </c>
      <c r="G291" s="57">
        <f t="shared" ref="G291:H291" si="25">SUM(G279:G290)</f>
        <v>5822443</v>
      </c>
      <c r="H291" s="57">
        <f t="shared" si="25"/>
        <v>5822443</v>
      </c>
      <c r="I291" s="82"/>
    </row>
    <row r="292" spans="1:9" x14ac:dyDescent="0.4">
      <c r="A292" s="24"/>
      <c r="B292" s="11" t="s">
        <v>380</v>
      </c>
      <c r="C292" s="57">
        <f t="shared" ref="C292:E292" si="26">C291+C278+C238+C220+C217+C208+C206+C194+C190</f>
        <v>40474938</v>
      </c>
      <c r="D292" s="57">
        <f t="shared" si="26"/>
        <v>6687208</v>
      </c>
      <c r="E292" s="57">
        <f t="shared" si="26"/>
        <v>54962732</v>
      </c>
      <c r="F292" s="57">
        <f>F291+F278+F238+F220+F217+F208+F206+F194+F190</f>
        <v>56248463</v>
      </c>
      <c r="G292" s="57">
        <f t="shared" ref="G292:H292" si="27">G291+G278+G238+G220+G217+G208+G206+G194+G190</f>
        <v>52319971</v>
      </c>
      <c r="H292" s="57">
        <f t="shared" si="27"/>
        <v>45762403</v>
      </c>
      <c r="I292" s="82"/>
    </row>
    <row r="293" spans="1:9" x14ac:dyDescent="0.4">
      <c r="A293" s="70"/>
      <c r="B293" s="6" t="s">
        <v>372</v>
      </c>
      <c r="C293" s="7">
        <v>1688121</v>
      </c>
      <c r="D293" s="40">
        <v>472319</v>
      </c>
      <c r="E293" s="93">
        <v>2157684</v>
      </c>
      <c r="F293" s="119">
        <v>2278041</v>
      </c>
      <c r="G293" s="121">
        <v>2315049</v>
      </c>
      <c r="H293" s="122">
        <v>2430762</v>
      </c>
      <c r="I293" s="82"/>
    </row>
    <row r="294" spans="1:9" x14ac:dyDescent="0.4">
      <c r="A294" s="70"/>
      <c r="B294" s="6" t="s">
        <v>373</v>
      </c>
      <c r="C294" s="7">
        <v>266640</v>
      </c>
      <c r="D294" s="40">
        <v>0</v>
      </c>
      <c r="E294" s="32">
        <v>266640</v>
      </c>
      <c r="F294" s="119">
        <v>450152</v>
      </c>
      <c r="G294" s="119">
        <v>450152</v>
      </c>
      <c r="H294" s="123">
        <v>450152</v>
      </c>
      <c r="I294" s="82"/>
    </row>
    <row r="295" spans="1:9" x14ac:dyDescent="0.4">
      <c r="A295" s="70"/>
      <c r="B295" s="6" t="s">
        <v>374</v>
      </c>
      <c r="C295" s="56">
        <v>308725</v>
      </c>
      <c r="D295" s="40">
        <v>0</v>
      </c>
      <c r="E295" s="32">
        <v>0</v>
      </c>
      <c r="F295" s="119">
        <v>50000</v>
      </c>
      <c r="G295" s="121"/>
      <c r="H295" s="115"/>
      <c r="I295" s="82"/>
    </row>
    <row r="296" spans="1:9" x14ac:dyDescent="0.4">
      <c r="A296" s="70"/>
      <c r="B296" s="6" t="s">
        <v>375</v>
      </c>
      <c r="C296" s="23">
        <v>0</v>
      </c>
      <c r="D296" s="40">
        <v>0</v>
      </c>
      <c r="E296" s="32">
        <v>74000</v>
      </c>
      <c r="F296" s="119"/>
      <c r="G296" s="116"/>
      <c r="H296" s="115"/>
      <c r="I296" s="82"/>
    </row>
    <row r="297" spans="1:9" x14ac:dyDescent="0.4">
      <c r="A297" s="70"/>
      <c r="B297" s="6" t="s">
        <v>376</v>
      </c>
      <c r="C297" s="36">
        <v>3156095</v>
      </c>
      <c r="D297" s="40">
        <v>1752028</v>
      </c>
      <c r="E297" s="36">
        <v>6469455</v>
      </c>
      <c r="F297" s="32"/>
      <c r="G297" s="80"/>
      <c r="H297" s="65"/>
      <c r="I297" s="82"/>
    </row>
    <row r="298" spans="1:9" x14ac:dyDescent="0.4">
      <c r="A298" s="24"/>
      <c r="B298" s="11" t="s">
        <v>377</v>
      </c>
      <c r="C298" s="12">
        <f t="shared" ref="C298:H298" si="28">SUM(C293:C297)</f>
        <v>5419581</v>
      </c>
      <c r="D298" s="71">
        <f t="shared" si="28"/>
        <v>2224347</v>
      </c>
      <c r="E298" s="57">
        <f t="shared" si="28"/>
        <v>8967779</v>
      </c>
      <c r="F298" s="57">
        <f t="shared" si="28"/>
        <v>2778193</v>
      </c>
      <c r="G298" s="57">
        <f t="shared" si="28"/>
        <v>2765201</v>
      </c>
      <c r="H298" s="57">
        <f t="shared" si="28"/>
        <v>2880914</v>
      </c>
      <c r="I298" s="82"/>
    </row>
    <row r="299" spans="1:9" x14ac:dyDescent="0.4">
      <c r="A299" s="25"/>
      <c r="B299" s="11" t="s">
        <v>378</v>
      </c>
      <c r="C299" s="12">
        <f t="shared" ref="C299:H299" si="29">C298+C291+C278+C238+C220+C217+C208+C206+C194+C190</f>
        <v>45894519</v>
      </c>
      <c r="D299" s="57">
        <f t="shared" si="29"/>
        <v>8911555</v>
      </c>
      <c r="E299" s="57">
        <f t="shared" si="29"/>
        <v>63930511</v>
      </c>
      <c r="F299" s="57">
        <f t="shared" si="29"/>
        <v>59026656</v>
      </c>
      <c r="G299" s="57">
        <f t="shared" si="29"/>
        <v>55085172</v>
      </c>
      <c r="H299" s="57">
        <f t="shared" si="29"/>
        <v>48643317</v>
      </c>
      <c r="I299" s="82"/>
    </row>
    <row r="300" spans="1:9" x14ac:dyDescent="0.4">
      <c r="A300" s="1"/>
      <c r="B300" s="1"/>
      <c r="C300" s="1"/>
      <c r="D300" s="1"/>
      <c r="E300" s="1"/>
    </row>
    <row r="301" spans="1:9" x14ac:dyDescent="0.4">
      <c r="A301" s="1"/>
      <c r="B301" s="1"/>
      <c r="C301" s="72">
        <f t="shared" ref="C301:H301" si="30">C154-C299</f>
        <v>0</v>
      </c>
      <c r="D301" s="72">
        <f t="shared" si="30"/>
        <v>0</v>
      </c>
      <c r="E301" s="72">
        <f t="shared" si="30"/>
        <v>0</v>
      </c>
      <c r="F301" s="72">
        <f t="shared" si="30"/>
        <v>0</v>
      </c>
      <c r="G301" s="72">
        <f t="shared" si="30"/>
        <v>0</v>
      </c>
      <c r="H301" s="72">
        <f t="shared" si="30"/>
        <v>0</v>
      </c>
      <c r="I301" s="49"/>
    </row>
    <row r="302" spans="1:9" ht="15.45" x14ac:dyDescent="0.4">
      <c r="A302" s="50"/>
      <c r="B302" s="127" t="s">
        <v>1208</v>
      </c>
      <c r="C302" s="73"/>
      <c r="D302" s="50"/>
      <c r="E302" s="50"/>
    </row>
    <row r="303" spans="1:9" x14ac:dyDescent="0.4">
      <c r="A303" s="50"/>
      <c r="B303" s="50"/>
      <c r="C303" s="50"/>
      <c r="D303" s="98"/>
      <c r="E303" s="50"/>
      <c r="F303" s="49"/>
      <c r="G303" s="49"/>
    </row>
    <row r="304" spans="1:9" x14ac:dyDescent="0.4">
      <c r="B304" s="257" t="s">
        <v>1209</v>
      </c>
    </row>
    <row r="305" spans="1:7" x14ac:dyDescent="0.4">
      <c r="A305" s="74"/>
      <c r="B305" s="257" t="s">
        <v>1210</v>
      </c>
      <c r="C305" s="41"/>
      <c r="D305" s="41"/>
      <c r="E305" s="75"/>
    </row>
    <row r="306" spans="1:7" s="112" customFormat="1" x14ac:dyDescent="0.4">
      <c r="A306" s="74"/>
      <c r="B306" s="257"/>
      <c r="C306" s="41"/>
      <c r="D306" s="41"/>
      <c r="E306" s="75"/>
    </row>
    <row r="307" spans="1:7" s="112" customFormat="1" x14ac:dyDescent="0.4">
      <c r="A307" s="74"/>
      <c r="B307" s="257"/>
      <c r="C307" s="41"/>
      <c r="D307" s="41"/>
      <c r="E307" s="75"/>
    </row>
    <row r="308" spans="1:7" s="112" customFormat="1" x14ac:dyDescent="0.4">
      <c r="A308" s="74"/>
      <c r="B308" s="257"/>
      <c r="C308" s="41"/>
      <c r="D308" s="41"/>
      <c r="E308" s="75"/>
    </row>
    <row r="309" spans="1:7" s="112" customFormat="1" x14ac:dyDescent="0.4">
      <c r="A309" s="74"/>
      <c r="B309" s="257"/>
      <c r="C309" s="41"/>
      <c r="D309" s="41"/>
      <c r="E309" s="75"/>
    </row>
    <row r="310" spans="1:7" x14ac:dyDescent="0.4">
      <c r="B310" s="41"/>
      <c r="C310" s="41"/>
      <c r="D310" s="41"/>
      <c r="E310" s="76"/>
    </row>
    <row r="311" spans="1:7" ht="15.45" x14ac:dyDescent="0.4">
      <c r="A311" s="253" t="s">
        <v>401</v>
      </c>
      <c r="B311" s="41"/>
      <c r="C311" s="41"/>
      <c r="D311" s="41"/>
      <c r="E311" s="77"/>
    </row>
    <row r="312" spans="1:7" ht="15.45" x14ac:dyDescent="0.4">
      <c r="A312" s="254" t="s">
        <v>384</v>
      </c>
      <c r="B312" s="41"/>
      <c r="C312" s="75"/>
      <c r="D312" s="97"/>
      <c r="E312" s="97"/>
      <c r="G312" s="97"/>
    </row>
    <row r="313" spans="1:7" ht="15.45" x14ac:dyDescent="0.4">
      <c r="A313" s="254" t="s">
        <v>1206</v>
      </c>
      <c r="B313" s="41"/>
      <c r="C313" s="258"/>
      <c r="D313" s="259"/>
      <c r="E313" s="79"/>
      <c r="G313" s="76"/>
    </row>
    <row r="314" spans="1:7" ht="15.45" x14ac:dyDescent="0.4">
      <c r="A314" s="254" t="s">
        <v>1207</v>
      </c>
      <c r="B314" s="41"/>
      <c r="C314" s="260"/>
      <c r="D314" s="259"/>
      <c r="E314" s="79"/>
      <c r="G314" s="77"/>
    </row>
    <row r="315" spans="1:7" x14ac:dyDescent="0.4">
      <c r="A315" s="74"/>
      <c r="B315" s="41"/>
      <c r="C315" s="77"/>
      <c r="D315" s="79"/>
      <c r="E315" s="79"/>
      <c r="G315" s="77"/>
    </row>
    <row r="316" spans="1:7" ht="15.45" x14ac:dyDescent="0.4">
      <c r="A316" s="78"/>
      <c r="B316" s="255" t="s">
        <v>386</v>
      </c>
      <c r="C316" s="79"/>
      <c r="D316" s="50"/>
      <c r="E316" s="50"/>
    </row>
    <row r="317" spans="1:7" x14ac:dyDescent="0.4">
      <c r="A317" s="99" t="s">
        <v>1</v>
      </c>
      <c r="B317" s="100"/>
      <c r="C317" s="3" t="s">
        <v>387</v>
      </c>
      <c r="D317" s="3" t="s">
        <v>5</v>
      </c>
      <c r="E317" s="3" t="s">
        <v>6</v>
      </c>
      <c r="F317" s="3" t="s">
        <v>7</v>
      </c>
      <c r="G317" s="3" t="s">
        <v>8</v>
      </c>
    </row>
    <row r="318" spans="1:7" x14ac:dyDescent="0.4">
      <c r="A318" s="5" t="s">
        <v>388</v>
      </c>
      <c r="B318" s="23" t="s">
        <v>389</v>
      </c>
      <c r="C318" s="23">
        <v>0</v>
      </c>
      <c r="D318" s="108">
        <v>0</v>
      </c>
      <c r="E318" s="108">
        <v>0</v>
      </c>
      <c r="F318" s="23">
        <v>0</v>
      </c>
      <c r="G318" s="23">
        <v>0</v>
      </c>
    </row>
    <row r="319" spans="1:7" x14ac:dyDescent="0.4">
      <c r="A319" s="5" t="s">
        <v>390</v>
      </c>
      <c r="B319" s="23" t="s">
        <v>391</v>
      </c>
      <c r="C319" s="23">
        <v>0</v>
      </c>
      <c r="D319" s="108">
        <v>0</v>
      </c>
      <c r="E319" s="108">
        <v>0</v>
      </c>
      <c r="F319" s="23">
        <v>0</v>
      </c>
      <c r="G319" s="23">
        <v>0</v>
      </c>
    </row>
    <row r="320" spans="1:7" x14ac:dyDescent="0.4">
      <c r="A320" s="5" t="s">
        <v>392</v>
      </c>
      <c r="B320" s="23" t="s">
        <v>393</v>
      </c>
      <c r="C320" s="23">
        <v>0</v>
      </c>
      <c r="D320" s="108">
        <v>0</v>
      </c>
      <c r="E320" s="108">
        <v>0</v>
      </c>
      <c r="F320" s="23">
        <v>0</v>
      </c>
      <c r="G320" s="23">
        <v>0</v>
      </c>
    </row>
    <row r="321" spans="1:7" s="109" customFormat="1" x14ac:dyDescent="0.4">
      <c r="A321" s="110"/>
      <c r="B321" s="111" t="s">
        <v>405</v>
      </c>
      <c r="C321" s="111">
        <v>0</v>
      </c>
      <c r="D321" s="108">
        <v>2245</v>
      </c>
      <c r="E321" s="108">
        <v>0</v>
      </c>
      <c r="F321" s="111">
        <v>0</v>
      </c>
      <c r="G321" s="111">
        <v>0</v>
      </c>
    </row>
    <row r="322" spans="1:7" x14ac:dyDescent="0.4">
      <c r="A322" s="5"/>
      <c r="B322" s="23" t="s">
        <v>394</v>
      </c>
      <c r="C322" s="23">
        <v>50019</v>
      </c>
      <c r="D322" s="108">
        <v>49670</v>
      </c>
      <c r="E322" s="108">
        <v>51158</v>
      </c>
      <c r="F322" s="23">
        <v>0</v>
      </c>
      <c r="G322" s="23">
        <v>0</v>
      </c>
    </row>
    <row r="323" spans="1:7" x14ac:dyDescent="0.4">
      <c r="A323" s="101"/>
      <c r="B323" s="102" t="s">
        <v>14</v>
      </c>
      <c r="C323" s="25">
        <v>50019</v>
      </c>
      <c r="D323" s="118">
        <v>51915</v>
      </c>
      <c r="E323" s="25">
        <f>SUM(E318:E322)</f>
        <v>51158</v>
      </c>
      <c r="F323" s="25">
        <f>SUM(F318:F322)</f>
        <v>0</v>
      </c>
      <c r="G323" s="25">
        <f>SUM(G318:G322)</f>
        <v>0</v>
      </c>
    </row>
    <row r="324" spans="1:7" ht="15.45" x14ac:dyDescent="0.4">
      <c r="A324" s="78"/>
      <c r="B324" s="255" t="s">
        <v>395</v>
      </c>
      <c r="C324" s="50"/>
      <c r="D324" s="50"/>
      <c r="E324" s="50"/>
      <c r="F324" s="50"/>
      <c r="G324" s="50"/>
    </row>
    <row r="325" spans="1:7" x14ac:dyDescent="0.4">
      <c r="A325" s="38" t="s">
        <v>1</v>
      </c>
      <c r="B325" s="103" t="s">
        <v>2</v>
      </c>
      <c r="C325" s="3" t="s">
        <v>387</v>
      </c>
      <c r="D325" s="3" t="s">
        <v>5</v>
      </c>
      <c r="E325" s="3" t="s">
        <v>6</v>
      </c>
      <c r="F325" s="3" t="s">
        <v>7</v>
      </c>
      <c r="G325" s="3" t="s">
        <v>8</v>
      </c>
    </row>
    <row r="326" spans="1:7" s="112" customFormat="1" x14ac:dyDescent="0.4">
      <c r="A326" s="114" t="s">
        <v>237</v>
      </c>
      <c r="B326" s="117" t="s">
        <v>406</v>
      </c>
      <c r="C326" s="124"/>
      <c r="D326" s="120">
        <v>492</v>
      </c>
      <c r="E326" s="113"/>
      <c r="F326" s="113"/>
      <c r="G326" s="113"/>
    </row>
    <row r="327" spans="1:7" x14ac:dyDescent="0.4">
      <c r="A327" s="13" t="s">
        <v>276</v>
      </c>
      <c r="B327" s="23" t="s">
        <v>396</v>
      </c>
      <c r="C327" s="23">
        <v>0</v>
      </c>
      <c r="D327" s="108">
        <v>0</v>
      </c>
      <c r="E327" s="108">
        <v>47053</v>
      </c>
      <c r="F327" s="23">
        <v>0</v>
      </c>
      <c r="G327" s="23">
        <v>0</v>
      </c>
    </row>
    <row r="328" spans="1:7" x14ac:dyDescent="0.4">
      <c r="A328" s="30" t="s">
        <v>305</v>
      </c>
      <c r="B328" s="104" t="s">
        <v>397</v>
      </c>
      <c r="C328" s="23">
        <v>106</v>
      </c>
      <c r="D328" s="108">
        <v>0</v>
      </c>
      <c r="E328" s="108">
        <v>0</v>
      </c>
      <c r="F328" s="23">
        <v>0</v>
      </c>
      <c r="G328" s="23">
        <v>0</v>
      </c>
    </row>
    <row r="329" spans="1:7" x14ac:dyDescent="0.4">
      <c r="A329" s="30" t="s">
        <v>352</v>
      </c>
      <c r="B329" s="104" t="s">
        <v>398</v>
      </c>
      <c r="C329" s="23">
        <v>112</v>
      </c>
      <c r="D329" s="108">
        <v>265</v>
      </c>
      <c r="E329" s="108">
        <v>0</v>
      </c>
      <c r="F329" s="23">
        <v>0</v>
      </c>
      <c r="G329" s="23">
        <v>0</v>
      </c>
    </row>
    <row r="330" spans="1:7" x14ac:dyDescent="0.4">
      <c r="A330" s="30" t="s">
        <v>370</v>
      </c>
      <c r="B330" s="104" t="s">
        <v>399</v>
      </c>
      <c r="C330" s="23">
        <v>131</v>
      </c>
      <c r="D330" s="108">
        <v>0</v>
      </c>
      <c r="E330" s="108">
        <v>4105</v>
      </c>
      <c r="F330" s="23">
        <v>0</v>
      </c>
      <c r="G330" s="23">
        <v>0</v>
      </c>
    </row>
    <row r="331" spans="1:7" x14ac:dyDescent="0.4">
      <c r="A331" s="30"/>
      <c r="B331" s="23" t="s">
        <v>376</v>
      </c>
      <c r="C331" s="23">
        <v>49670</v>
      </c>
      <c r="D331" s="108">
        <v>51158</v>
      </c>
      <c r="E331" s="108">
        <v>0</v>
      </c>
      <c r="F331" s="23">
        <v>0</v>
      </c>
      <c r="G331" s="23">
        <v>0</v>
      </c>
    </row>
    <row r="332" spans="1:7" x14ac:dyDescent="0.4">
      <c r="A332" s="101"/>
      <c r="B332" s="25" t="s">
        <v>400</v>
      </c>
      <c r="C332" s="25">
        <v>50019</v>
      </c>
      <c r="D332" s="118">
        <f>SUM(D326:D331)</f>
        <v>51915</v>
      </c>
      <c r="E332" s="25">
        <f>SUM(E327:E331)</f>
        <v>51158</v>
      </c>
      <c r="F332" s="25">
        <f>SUM(F327:F331)</f>
        <v>0</v>
      </c>
      <c r="G332" s="25">
        <f>SUM(G327:G331)</f>
        <v>0</v>
      </c>
    </row>
    <row r="335" spans="1:7" ht="15.45" x14ac:dyDescent="0.4">
      <c r="B335" s="127" t="s">
        <v>1208</v>
      </c>
    </row>
    <row r="337" spans="2:2" x14ac:dyDescent="0.4">
      <c r="B337" s="257" t="s">
        <v>1209</v>
      </c>
    </row>
    <row r="338" spans="2:2" x14ac:dyDescent="0.4">
      <c r="B338" s="257" t="s">
        <v>1210</v>
      </c>
    </row>
  </sheetData>
  <mergeCells count="2">
    <mergeCell ref="C313:D313"/>
    <mergeCell ref="C314:D314"/>
  </mergeCells>
  <phoneticPr fontId="14" type="noConversion"/>
  <pageMargins left="0.70866141732283472" right="0.70866141732283472" top="0.74803149606299213" bottom="0.74803149606299213" header="0.31496062992125984" footer="0.31496062992125984"/>
  <pageSetup paperSize="9" scale="74" fitToWidth="0" orientation="landscape" r:id="rId1"/>
  <rowBreaks count="1" manualBreakCount="1">
    <brk id="284" max="8" man="1"/>
  </rowBreaks>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67603-BAA6-4987-8656-D07165A82EFD}">
  <dimension ref="A1:S240"/>
  <sheetViews>
    <sheetView topLeftCell="A164" zoomScaleNormal="100" workbookViewId="0">
      <selection activeCell="B239" sqref="B239:B240"/>
    </sheetView>
  </sheetViews>
  <sheetFormatPr defaultColWidth="9.3828125" defaultRowHeight="15.45" x14ac:dyDescent="0.4"/>
  <cols>
    <col min="1" max="1" width="13.15234375" style="149" customWidth="1"/>
    <col min="2" max="2" width="52.15234375" style="150" customWidth="1"/>
    <col min="3" max="3" width="13.53515625" style="148" customWidth="1"/>
    <col min="4" max="4" width="12.3828125" style="127" customWidth="1"/>
    <col min="5" max="5" width="9.15234375" style="127" customWidth="1"/>
    <col min="6" max="6" width="11" style="127" customWidth="1"/>
    <col min="7" max="7" width="8.84375" style="127" customWidth="1"/>
    <col min="8" max="16" width="9.3828125" style="127"/>
    <col min="17" max="17" width="0" style="127" hidden="1" customWidth="1"/>
    <col min="18" max="18" width="9.3828125" style="127"/>
    <col min="19" max="20" width="0" style="127" hidden="1" customWidth="1"/>
    <col min="21" max="252" width="9.3828125" style="127"/>
    <col min="253" max="253" width="13.15234375" style="127" customWidth="1"/>
    <col min="254" max="254" width="52.15234375" style="127" customWidth="1"/>
    <col min="255" max="255" width="14" style="127" customWidth="1"/>
    <col min="256" max="256" width="13.53515625" style="127" customWidth="1"/>
    <col min="257" max="258" width="12.69140625" style="127" customWidth="1"/>
    <col min="259" max="259" width="0" style="127" hidden="1" customWidth="1"/>
    <col min="260" max="260" width="6.3828125" style="127" customWidth="1"/>
    <col min="261" max="261" width="9.15234375" style="127" customWidth="1"/>
    <col min="262" max="263" width="8.84375" style="127" customWidth="1"/>
    <col min="264" max="272" width="9.3828125" style="127"/>
    <col min="273" max="273" width="0" style="127" hidden="1" customWidth="1"/>
    <col min="274" max="274" width="9.3828125" style="127"/>
    <col min="275" max="276" width="0" style="127" hidden="1" customWidth="1"/>
    <col min="277" max="508" width="9.3828125" style="127"/>
    <col min="509" max="509" width="13.15234375" style="127" customWidth="1"/>
    <col min="510" max="510" width="52.15234375" style="127" customWidth="1"/>
    <col min="511" max="511" width="14" style="127" customWidth="1"/>
    <col min="512" max="512" width="13.53515625" style="127" customWidth="1"/>
    <col min="513" max="514" width="12.69140625" style="127" customWidth="1"/>
    <col min="515" max="515" width="0" style="127" hidden="1" customWidth="1"/>
    <col min="516" max="516" width="6.3828125" style="127" customWidth="1"/>
    <col min="517" max="517" width="9.15234375" style="127" customWidth="1"/>
    <col min="518" max="519" width="8.84375" style="127" customWidth="1"/>
    <col min="520" max="528" width="9.3828125" style="127"/>
    <col min="529" max="529" width="0" style="127" hidden="1" customWidth="1"/>
    <col min="530" max="530" width="9.3828125" style="127"/>
    <col min="531" max="532" width="0" style="127" hidden="1" customWidth="1"/>
    <col min="533" max="764" width="9.3828125" style="127"/>
    <col min="765" max="765" width="13.15234375" style="127" customWidth="1"/>
    <col min="766" max="766" width="52.15234375" style="127" customWidth="1"/>
    <col min="767" max="767" width="14" style="127" customWidth="1"/>
    <col min="768" max="768" width="13.53515625" style="127" customWidth="1"/>
    <col min="769" max="770" width="12.69140625" style="127" customWidth="1"/>
    <col min="771" max="771" width="0" style="127" hidden="1" customWidth="1"/>
    <col min="772" max="772" width="6.3828125" style="127" customWidth="1"/>
    <col min="773" max="773" width="9.15234375" style="127" customWidth="1"/>
    <col min="774" max="775" width="8.84375" style="127" customWidth="1"/>
    <col min="776" max="784" width="9.3828125" style="127"/>
    <col min="785" max="785" width="0" style="127" hidden="1" customWidth="1"/>
    <col min="786" max="786" width="9.3828125" style="127"/>
    <col min="787" max="788" width="0" style="127" hidden="1" customWidth="1"/>
    <col min="789" max="1020" width="9.3828125" style="127"/>
    <col min="1021" max="1021" width="13.15234375" style="127" customWidth="1"/>
    <col min="1022" max="1022" width="52.15234375" style="127" customWidth="1"/>
    <col min="1023" max="1023" width="14" style="127" customWidth="1"/>
    <col min="1024" max="1024" width="13.53515625" style="127" customWidth="1"/>
    <col min="1025" max="1026" width="12.69140625" style="127" customWidth="1"/>
    <col min="1027" max="1027" width="0" style="127" hidden="1" customWidth="1"/>
    <col min="1028" max="1028" width="6.3828125" style="127" customWidth="1"/>
    <col min="1029" max="1029" width="9.15234375" style="127" customWidth="1"/>
    <col min="1030" max="1031" width="8.84375" style="127" customWidth="1"/>
    <col min="1032" max="1040" width="9.3828125" style="127"/>
    <col min="1041" max="1041" width="0" style="127" hidden="1" customWidth="1"/>
    <col min="1042" max="1042" width="9.3828125" style="127"/>
    <col min="1043" max="1044" width="0" style="127" hidden="1" customWidth="1"/>
    <col min="1045" max="1276" width="9.3828125" style="127"/>
    <col min="1277" max="1277" width="13.15234375" style="127" customWidth="1"/>
    <col min="1278" max="1278" width="52.15234375" style="127" customWidth="1"/>
    <col min="1279" max="1279" width="14" style="127" customWidth="1"/>
    <col min="1280" max="1280" width="13.53515625" style="127" customWidth="1"/>
    <col min="1281" max="1282" width="12.69140625" style="127" customWidth="1"/>
    <col min="1283" max="1283" width="0" style="127" hidden="1" customWidth="1"/>
    <col min="1284" max="1284" width="6.3828125" style="127" customWidth="1"/>
    <col min="1285" max="1285" width="9.15234375" style="127" customWidth="1"/>
    <col min="1286" max="1287" width="8.84375" style="127" customWidth="1"/>
    <col min="1288" max="1296" width="9.3828125" style="127"/>
    <col min="1297" max="1297" width="0" style="127" hidden="1" customWidth="1"/>
    <col min="1298" max="1298" width="9.3828125" style="127"/>
    <col min="1299" max="1300" width="0" style="127" hidden="1" customWidth="1"/>
    <col min="1301" max="1532" width="9.3828125" style="127"/>
    <col min="1533" max="1533" width="13.15234375" style="127" customWidth="1"/>
    <col min="1534" max="1534" width="52.15234375" style="127" customWidth="1"/>
    <col min="1535" max="1535" width="14" style="127" customWidth="1"/>
    <col min="1536" max="1536" width="13.53515625" style="127" customWidth="1"/>
    <col min="1537" max="1538" width="12.69140625" style="127" customWidth="1"/>
    <col min="1539" max="1539" width="0" style="127" hidden="1" customWidth="1"/>
    <col min="1540" max="1540" width="6.3828125" style="127" customWidth="1"/>
    <col min="1541" max="1541" width="9.15234375" style="127" customWidth="1"/>
    <col min="1542" max="1543" width="8.84375" style="127" customWidth="1"/>
    <col min="1544" max="1552" width="9.3828125" style="127"/>
    <col min="1553" max="1553" width="0" style="127" hidden="1" customWidth="1"/>
    <col min="1554" max="1554" width="9.3828125" style="127"/>
    <col min="1555" max="1556" width="0" style="127" hidden="1" customWidth="1"/>
    <col min="1557" max="1788" width="9.3828125" style="127"/>
    <col min="1789" max="1789" width="13.15234375" style="127" customWidth="1"/>
    <col min="1790" max="1790" width="52.15234375" style="127" customWidth="1"/>
    <col min="1791" max="1791" width="14" style="127" customWidth="1"/>
    <col min="1792" max="1792" width="13.53515625" style="127" customWidth="1"/>
    <col min="1793" max="1794" width="12.69140625" style="127" customWidth="1"/>
    <col min="1795" max="1795" width="0" style="127" hidden="1" customWidth="1"/>
    <col min="1796" max="1796" width="6.3828125" style="127" customWidth="1"/>
    <col min="1797" max="1797" width="9.15234375" style="127" customWidth="1"/>
    <col min="1798" max="1799" width="8.84375" style="127" customWidth="1"/>
    <col min="1800" max="1808" width="9.3828125" style="127"/>
    <col min="1809" max="1809" width="0" style="127" hidden="1" customWidth="1"/>
    <col min="1810" max="1810" width="9.3828125" style="127"/>
    <col min="1811" max="1812" width="0" style="127" hidden="1" customWidth="1"/>
    <col min="1813" max="2044" width="9.3828125" style="127"/>
    <col min="2045" max="2045" width="13.15234375" style="127" customWidth="1"/>
    <col min="2046" max="2046" width="52.15234375" style="127" customWidth="1"/>
    <col min="2047" max="2047" width="14" style="127" customWidth="1"/>
    <col min="2048" max="2048" width="13.53515625" style="127" customWidth="1"/>
    <col min="2049" max="2050" width="12.69140625" style="127" customWidth="1"/>
    <col min="2051" max="2051" width="0" style="127" hidden="1" customWidth="1"/>
    <col min="2052" max="2052" width="6.3828125" style="127" customWidth="1"/>
    <col min="2053" max="2053" width="9.15234375" style="127" customWidth="1"/>
    <col min="2054" max="2055" width="8.84375" style="127" customWidth="1"/>
    <col min="2056" max="2064" width="9.3828125" style="127"/>
    <col min="2065" max="2065" width="0" style="127" hidden="1" customWidth="1"/>
    <col min="2066" max="2066" width="9.3828125" style="127"/>
    <col min="2067" max="2068" width="0" style="127" hidden="1" customWidth="1"/>
    <col min="2069" max="2300" width="9.3828125" style="127"/>
    <col min="2301" max="2301" width="13.15234375" style="127" customWidth="1"/>
    <col min="2302" max="2302" width="52.15234375" style="127" customWidth="1"/>
    <col min="2303" max="2303" width="14" style="127" customWidth="1"/>
    <col min="2304" max="2304" width="13.53515625" style="127" customWidth="1"/>
    <col min="2305" max="2306" width="12.69140625" style="127" customWidth="1"/>
    <col min="2307" max="2307" width="0" style="127" hidden="1" customWidth="1"/>
    <col min="2308" max="2308" width="6.3828125" style="127" customWidth="1"/>
    <col min="2309" max="2309" width="9.15234375" style="127" customWidth="1"/>
    <col min="2310" max="2311" width="8.84375" style="127" customWidth="1"/>
    <col min="2312" max="2320" width="9.3828125" style="127"/>
    <col min="2321" max="2321" width="0" style="127" hidden="1" customWidth="1"/>
    <col min="2322" max="2322" width="9.3828125" style="127"/>
    <col min="2323" max="2324" width="0" style="127" hidden="1" customWidth="1"/>
    <col min="2325" max="2556" width="9.3828125" style="127"/>
    <col min="2557" max="2557" width="13.15234375" style="127" customWidth="1"/>
    <col min="2558" max="2558" width="52.15234375" style="127" customWidth="1"/>
    <col min="2559" max="2559" width="14" style="127" customWidth="1"/>
    <col min="2560" max="2560" width="13.53515625" style="127" customWidth="1"/>
    <col min="2561" max="2562" width="12.69140625" style="127" customWidth="1"/>
    <col min="2563" max="2563" width="0" style="127" hidden="1" customWidth="1"/>
    <col min="2564" max="2564" width="6.3828125" style="127" customWidth="1"/>
    <col min="2565" max="2565" width="9.15234375" style="127" customWidth="1"/>
    <col min="2566" max="2567" width="8.84375" style="127" customWidth="1"/>
    <col min="2568" max="2576" width="9.3828125" style="127"/>
    <col min="2577" max="2577" width="0" style="127" hidden="1" customWidth="1"/>
    <col min="2578" max="2578" width="9.3828125" style="127"/>
    <col min="2579" max="2580" width="0" style="127" hidden="1" customWidth="1"/>
    <col min="2581" max="2812" width="9.3828125" style="127"/>
    <col min="2813" max="2813" width="13.15234375" style="127" customWidth="1"/>
    <col min="2814" max="2814" width="52.15234375" style="127" customWidth="1"/>
    <col min="2815" max="2815" width="14" style="127" customWidth="1"/>
    <col min="2816" max="2816" width="13.53515625" style="127" customWidth="1"/>
    <col min="2817" max="2818" width="12.69140625" style="127" customWidth="1"/>
    <col min="2819" max="2819" width="0" style="127" hidden="1" customWidth="1"/>
    <col min="2820" max="2820" width="6.3828125" style="127" customWidth="1"/>
    <col min="2821" max="2821" width="9.15234375" style="127" customWidth="1"/>
    <col min="2822" max="2823" width="8.84375" style="127" customWidth="1"/>
    <col min="2824" max="2832" width="9.3828125" style="127"/>
    <col min="2833" max="2833" width="0" style="127" hidden="1" customWidth="1"/>
    <col min="2834" max="2834" width="9.3828125" style="127"/>
    <col min="2835" max="2836" width="0" style="127" hidden="1" customWidth="1"/>
    <col min="2837" max="3068" width="9.3828125" style="127"/>
    <col min="3069" max="3069" width="13.15234375" style="127" customWidth="1"/>
    <col min="3070" max="3070" width="52.15234375" style="127" customWidth="1"/>
    <col min="3071" max="3071" width="14" style="127" customWidth="1"/>
    <col min="3072" max="3072" width="13.53515625" style="127" customWidth="1"/>
    <col min="3073" max="3074" width="12.69140625" style="127" customWidth="1"/>
    <col min="3075" max="3075" width="0" style="127" hidden="1" customWidth="1"/>
    <col min="3076" max="3076" width="6.3828125" style="127" customWidth="1"/>
    <col min="3077" max="3077" width="9.15234375" style="127" customWidth="1"/>
    <col min="3078" max="3079" width="8.84375" style="127" customWidth="1"/>
    <col min="3080" max="3088" width="9.3828125" style="127"/>
    <col min="3089" max="3089" width="0" style="127" hidden="1" customWidth="1"/>
    <col min="3090" max="3090" width="9.3828125" style="127"/>
    <col min="3091" max="3092" width="0" style="127" hidden="1" customWidth="1"/>
    <col min="3093" max="3324" width="9.3828125" style="127"/>
    <col min="3325" max="3325" width="13.15234375" style="127" customWidth="1"/>
    <col min="3326" max="3326" width="52.15234375" style="127" customWidth="1"/>
    <col min="3327" max="3327" width="14" style="127" customWidth="1"/>
    <col min="3328" max="3328" width="13.53515625" style="127" customWidth="1"/>
    <col min="3329" max="3330" width="12.69140625" style="127" customWidth="1"/>
    <col min="3331" max="3331" width="0" style="127" hidden="1" customWidth="1"/>
    <col min="3332" max="3332" width="6.3828125" style="127" customWidth="1"/>
    <col min="3333" max="3333" width="9.15234375" style="127" customWidth="1"/>
    <col min="3334" max="3335" width="8.84375" style="127" customWidth="1"/>
    <col min="3336" max="3344" width="9.3828125" style="127"/>
    <col min="3345" max="3345" width="0" style="127" hidden="1" customWidth="1"/>
    <col min="3346" max="3346" width="9.3828125" style="127"/>
    <col min="3347" max="3348" width="0" style="127" hidden="1" customWidth="1"/>
    <col min="3349" max="3580" width="9.3828125" style="127"/>
    <col min="3581" max="3581" width="13.15234375" style="127" customWidth="1"/>
    <col min="3582" max="3582" width="52.15234375" style="127" customWidth="1"/>
    <col min="3583" max="3583" width="14" style="127" customWidth="1"/>
    <col min="3584" max="3584" width="13.53515625" style="127" customWidth="1"/>
    <col min="3585" max="3586" width="12.69140625" style="127" customWidth="1"/>
    <col min="3587" max="3587" width="0" style="127" hidden="1" customWidth="1"/>
    <col min="3588" max="3588" width="6.3828125" style="127" customWidth="1"/>
    <col min="3589" max="3589" width="9.15234375" style="127" customWidth="1"/>
    <col min="3590" max="3591" width="8.84375" style="127" customWidth="1"/>
    <col min="3592" max="3600" width="9.3828125" style="127"/>
    <col min="3601" max="3601" width="0" style="127" hidden="1" customWidth="1"/>
    <col min="3602" max="3602" width="9.3828125" style="127"/>
    <col min="3603" max="3604" width="0" style="127" hidden="1" customWidth="1"/>
    <col min="3605" max="3836" width="9.3828125" style="127"/>
    <col min="3837" max="3837" width="13.15234375" style="127" customWidth="1"/>
    <col min="3838" max="3838" width="52.15234375" style="127" customWidth="1"/>
    <col min="3839" max="3839" width="14" style="127" customWidth="1"/>
    <col min="3840" max="3840" width="13.53515625" style="127" customWidth="1"/>
    <col min="3841" max="3842" width="12.69140625" style="127" customWidth="1"/>
    <col min="3843" max="3843" width="0" style="127" hidden="1" customWidth="1"/>
    <col min="3844" max="3844" width="6.3828125" style="127" customWidth="1"/>
    <col min="3845" max="3845" width="9.15234375" style="127" customWidth="1"/>
    <col min="3846" max="3847" width="8.84375" style="127" customWidth="1"/>
    <col min="3848" max="3856" width="9.3828125" style="127"/>
    <col min="3857" max="3857" width="0" style="127" hidden="1" customWidth="1"/>
    <col min="3858" max="3858" width="9.3828125" style="127"/>
    <col min="3859" max="3860" width="0" style="127" hidden="1" customWidth="1"/>
    <col min="3861" max="4092" width="9.3828125" style="127"/>
    <col min="4093" max="4093" width="13.15234375" style="127" customWidth="1"/>
    <col min="4094" max="4094" width="52.15234375" style="127" customWidth="1"/>
    <col min="4095" max="4095" width="14" style="127" customWidth="1"/>
    <col min="4096" max="4096" width="13.53515625" style="127" customWidth="1"/>
    <col min="4097" max="4098" width="12.69140625" style="127" customWidth="1"/>
    <col min="4099" max="4099" width="0" style="127" hidden="1" customWidth="1"/>
    <col min="4100" max="4100" width="6.3828125" style="127" customWidth="1"/>
    <col min="4101" max="4101" width="9.15234375" style="127" customWidth="1"/>
    <col min="4102" max="4103" width="8.84375" style="127" customWidth="1"/>
    <col min="4104" max="4112" width="9.3828125" style="127"/>
    <col min="4113" max="4113" width="0" style="127" hidden="1" customWidth="1"/>
    <col min="4114" max="4114" width="9.3828125" style="127"/>
    <col min="4115" max="4116" width="0" style="127" hidden="1" customWidth="1"/>
    <col min="4117" max="4348" width="9.3828125" style="127"/>
    <col min="4349" max="4349" width="13.15234375" style="127" customWidth="1"/>
    <col min="4350" max="4350" width="52.15234375" style="127" customWidth="1"/>
    <col min="4351" max="4351" width="14" style="127" customWidth="1"/>
    <col min="4352" max="4352" width="13.53515625" style="127" customWidth="1"/>
    <col min="4353" max="4354" width="12.69140625" style="127" customWidth="1"/>
    <col min="4355" max="4355" width="0" style="127" hidden="1" customWidth="1"/>
    <col min="4356" max="4356" width="6.3828125" style="127" customWidth="1"/>
    <col min="4357" max="4357" width="9.15234375" style="127" customWidth="1"/>
    <col min="4358" max="4359" width="8.84375" style="127" customWidth="1"/>
    <col min="4360" max="4368" width="9.3828125" style="127"/>
    <col min="4369" max="4369" width="0" style="127" hidden="1" customWidth="1"/>
    <col min="4370" max="4370" width="9.3828125" style="127"/>
    <col min="4371" max="4372" width="0" style="127" hidden="1" customWidth="1"/>
    <col min="4373" max="4604" width="9.3828125" style="127"/>
    <col min="4605" max="4605" width="13.15234375" style="127" customWidth="1"/>
    <col min="4606" max="4606" width="52.15234375" style="127" customWidth="1"/>
    <col min="4607" max="4607" width="14" style="127" customWidth="1"/>
    <col min="4608" max="4608" width="13.53515625" style="127" customWidth="1"/>
    <col min="4609" max="4610" width="12.69140625" style="127" customWidth="1"/>
    <col min="4611" max="4611" width="0" style="127" hidden="1" customWidth="1"/>
    <col min="4612" max="4612" width="6.3828125" style="127" customWidth="1"/>
    <col min="4613" max="4613" width="9.15234375" style="127" customWidth="1"/>
    <col min="4614" max="4615" width="8.84375" style="127" customWidth="1"/>
    <col min="4616" max="4624" width="9.3828125" style="127"/>
    <col min="4625" max="4625" width="0" style="127" hidden="1" customWidth="1"/>
    <col min="4626" max="4626" width="9.3828125" style="127"/>
    <col min="4627" max="4628" width="0" style="127" hidden="1" customWidth="1"/>
    <col min="4629" max="4860" width="9.3828125" style="127"/>
    <col min="4861" max="4861" width="13.15234375" style="127" customWidth="1"/>
    <col min="4862" max="4862" width="52.15234375" style="127" customWidth="1"/>
    <col min="4863" max="4863" width="14" style="127" customWidth="1"/>
    <col min="4864" max="4864" width="13.53515625" style="127" customWidth="1"/>
    <col min="4865" max="4866" width="12.69140625" style="127" customWidth="1"/>
    <col min="4867" max="4867" width="0" style="127" hidden="1" customWidth="1"/>
    <col min="4868" max="4868" width="6.3828125" style="127" customWidth="1"/>
    <col min="4869" max="4869" width="9.15234375" style="127" customWidth="1"/>
    <col min="4870" max="4871" width="8.84375" style="127" customWidth="1"/>
    <col min="4872" max="4880" width="9.3828125" style="127"/>
    <col min="4881" max="4881" width="0" style="127" hidden="1" customWidth="1"/>
    <col min="4882" max="4882" width="9.3828125" style="127"/>
    <col min="4883" max="4884" width="0" style="127" hidden="1" customWidth="1"/>
    <col min="4885" max="5116" width="9.3828125" style="127"/>
    <col min="5117" max="5117" width="13.15234375" style="127" customWidth="1"/>
    <col min="5118" max="5118" width="52.15234375" style="127" customWidth="1"/>
    <col min="5119" max="5119" width="14" style="127" customWidth="1"/>
    <col min="5120" max="5120" width="13.53515625" style="127" customWidth="1"/>
    <col min="5121" max="5122" width="12.69140625" style="127" customWidth="1"/>
    <col min="5123" max="5123" width="0" style="127" hidden="1" customWidth="1"/>
    <col min="5124" max="5124" width="6.3828125" style="127" customWidth="1"/>
    <col min="5125" max="5125" width="9.15234375" style="127" customWidth="1"/>
    <col min="5126" max="5127" width="8.84375" style="127" customWidth="1"/>
    <col min="5128" max="5136" width="9.3828125" style="127"/>
    <col min="5137" max="5137" width="0" style="127" hidden="1" customWidth="1"/>
    <col min="5138" max="5138" width="9.3828125" style="127"/>
    <col min="5139" max="5140" width="0" style="127" hidden="1" customWidth="1"/>
    <col min="5141" max="5372" width="9.3828125" style="127"/>
    <col min="5373" max="5373" width="13.15234375" style="127" customWidth="1"/>
    <col min="5374" max="5374" width="52.15234375" style="127" customWidth="1"/>
    <col min="5375" max="5375" width="14" style="127" customWidth="1"/>
    <col min="5376" max="5376" width="13.53515625" style="127" customWidth="1"/>
    <col min="5377" max="5378" width="12.69140625" style="127" customWidth="1"/>
    <col min="5379" max="5379" width="0" style="127" hidden="1" customWidth="1"/>
    <col min="5380" max="5380" width="6.3828125" style="127" customWidth="1"/>
    <col min="5381" max="5381" width="9.15234375" style="127" customWidth="1"/>
    <col min="5382" max="5383" width="8.84375" style="127" customWidth="1"/>
    <col min="5384" max="5392" width="9.3828125" style="127"/>
    <col min="5393" max="5393" width="0" style="127" hidden="1" customWidth="1"/>
    <col min="5394" max="5394" width="9.3828125" style="127"/>
    <col min="5395" max="5396" width="0" style="127" hidden="1" customWidth="1"/>
    <col min="5397" max="5628" width="9.3828125" style="127"/>
    <col min="5629" max="5629" width="13.15234375" style="127" customWidth="1"/>
    <col min="5630" max="5630" width="52.15234375" style="127" customWidth="1"/>
    <col min="5631" max="5631" width="14" style="127" customWidth="1"/>
    <col min="5632" max="5632" width="13.53515625" style="127" customWidth="1"/>
    <col min="5633" max="5634" width="12.69140625" style="127" customWidth="1"/>
    <col min="5635" max="5635" width="0" style="127" hidden="1" customWidth="1"/>
    <col min="5636" max="5636" width="6.3828125" style="127" customWidth="1"/>
    <col min="5637" max="5637" width="9.15234375" style="127" customWidth="1"/>
    <col min="5638" max="5639" width="8.84375" style="127" customWidth="1"/>
    <col min="5640" max="5648" width="9.3828125" style="127"/>
    <col min="5649" max="5649" width="0" style="127" hidden="1" customWidth="1"/>
    <col min="5650" max="5650" width="9.3828125" style="127"/>
    <col min="5651" max="5652" width="0" style="127" hidden="1" customWidth="1"/>
    <col min="5653" max="5884" width="9.3828125" style="127"/>
    <col min="5885" max="5885" width="13.15234375" style="127" customWidth="1"/>
    <col min="5886" max="5886" width="52.15234375" style="127" customWidth="1"/>
    <col min="5887" max="5887" width="14" style="127" customWidth="1"/>
    <col min="5888" max="5888" width="13.53515625" style="127" customWidth="1"/>
    <col min="5889" max="5890" width="12.69140625" style="127" customWidth="1"/>
    <col min="5891" max="5891" width="0" style="127" hidden="1" customWidth="1"/>
    <col min="5892" max="5892" width="6.3828125" style="127" customWidth="1"/>
    <col min="5893" max="5893" width="9.15234375" style="127" customWidth="1"/>
    <col min="5894" max="5895" width="8.84375" style="127" customWidth="1"/>
    <col min="5896" max="5904" width="9.3828125" style="127"/>
    <col min="5905" max="5905" width="0" style="127" hidden="1" customWidth="1"/>
    <col min="5906" max="5906" width="9.3828125" style="127"/>
    <col min="5907" max="5908" width="0" style="127" hidden="1" customWidth="1"/>
    <col min="5909" max="6140" width="9.3828125" style="127"/>
    <col min="6141" max="6141" width="13.15234375" style="127" customWidth="1"/>
    <col min="6142" max="6142" width="52.15234375" style="127" customWidth="1"/>
    <col min="6143" max="6143" width="14" style="127" customWidth="1"/>
    <col min="6144" max="6144" width="13.53515625" style="127" customWidth="1"/>
    <col min="6145" max="6146" width="12.69140625" style="127" customWidth="1"/>
    <col min="6147" max="6147" width="0" style="127" hidden="1" customWidth="1"/>
    <col min="6148" max="6148" width="6.3828125" style="127" customWidth="1"/>
    <col min="6149" max="6149" width="9.15234375" style="127" customWidth="1"/>
    <col min="6150" max="6151" width="8.84375" style="127" customWidth="1"/>
    <col min="6152" max="6160" width="9.3828125" style="127"/>
    <col min="6161" max="6161" width="0" style="127" hidden="1" customWidth="1"/>
    <col min="6162" max="6162" width="9.3828125" style="127"/>
    <col min="6163" max="6164" width="0" style="127" hidden="1" customWidth="1"/>
    <col min="6165" max="6396" width="9.3828125" style="127"/>
    <col min="6397" max="6397" width="13.15234375" style="127" customWidth="1"/>
    <col min="6398" max="6398" width="52.15234375" style="127" customWidth="1"/>
    <col min="6399" max="6399" width="14" style="127" customWidth="1"/>
    <col min="6400" max="6400" width="13.53515625" style="127" customWidth="1"/>
    <col min="6401" max="6402" width="12.69140625" style="127" customWidth="1"/>
    <col min="6403" max="6403" width="0" style="127" hidden="1" customWidth="1"/>
    <col min="6404" max="6404" width="6.3828125" style="127" customWidth="1"/>
    <col min="6405" max="6405" width="9.15234375" style="127" customWidth="1"/>
    <col min="6406" max="6407" width="8.84375" style="127" customWidth="1"/>
    <col min="6408" max="6416" width="9.3828125" style="127"/>
    <col min="6417" max="6417" width="0" style="127" hidden="1" customWidth="1"/>
    <col min="6418" max="6418" width="9.3828125" style="127"/>
    <col min="6419" max="6420" width="0" style="127" hidden="1" customWidth="1"/>
    <col min="6421" max="6652" width="9.3828125" style="127"/>
    <col min="6653" max="6653" width="13.15234375" style="127" customWidth="1"/>
    <col min="6654" max="6654" width="52.15234375" style="127" customWidth="1"/>
    <col min="6655" max="6655" width="14" style="127" customWidth="1"/>
    <col min="6656" max="6656" width="13.53515625" style="127" customWidth="1"/>
    <col min="6657" max="6658" width="12.69140625" style="127" customWidth="1"/>
    <col min="6659" max="6659" width="0" style="127" hidden="1" customWidth="1"/>
    <col min="6660" max="6660" width="6.3828125" style="127" customWidth="1"/>
    <col min="6661" max="6661" width="9.15234375" style="127" customWidth="1"/>
    <col min="6662" max="6663" width="8.84375" style="127" customWidth="1"/>
    <col min="6664" max="6672" width="9.3828125" style="127"/>
    <col min="6673" max="6673" width="0" style="127" hidden="1" customWidth="1"/>
    <col min="6674" max="6674" width="9.3828125" style="127"/>
    <col min="6675" max="6676" width="0" style="127" hidden="1" customWidth="1"/>
    <col min="6677" max="6908" width="9.3828125" style="127"/>
    <col min="6909" max="6909" width="13.15234375" style="127" customWidth="1"/>
    <col min="6910" max="6910" width="52.15234375" style="127" customWidth="1"/>
    <col min="6911" max="6911" width="14" style="127" customWidth="1"/>
    <col min="6912" max="6912" width="13.53515625" style="127" customWidth="1"/>
    <col min="6913" max="6914" width="12.69140625" style="127" customWidth="1"/>
    <col min="6915" max="6915" width="0" style="127" hidden="1" customWidth="1"/>
    <col min="6916" max="6916" width="6.3828125" style="127" customWidth="1"/>
    <col min="6917" max="6917" width="9.15234375" style="127" customWidth="1"/>
    <col min="6918" max="6919" width="8.84375" style="127" customWidth="1"/>
    <col min="6920" max="6928" width="9.3828125" style="127"/>
    <col min="6929" max="6929" width="0" style="127" hidden="1" customWidth="1"/>
    <col min="6930" max="6930" width="9.3828125" style="127"/>
    <col min="6931" max="6932" width="0" style="127" hidden="1" customWidth="1"/>
    <col min="6933" max="7164" width="9.3828125" style="127"/>
    <col min="7165" max="7165" width="13.15234375" style="127" customWidth="1"/>
    <col min="7166" max="7166" width="52.15234375" style="127" customWidth="1"/>
    <col min="7167" max="7167" width="14" style="127" customWidth="1"/>
    <col min="7168" max="7168" width="13.53515625" style="127" customWidth="1"/>
    <col min="7169" max="7170" width="12.69140625" style="127" customWidth="1"/>
    <col min="7171" max="7171" width="0" style="127" hidden="1" customWidth="1"/>
    <col min="7172" max="7172" width="6.3828125" style="127" customWidth="1"/>
    <col min="7173" max="7173" width="9.15234375" style="127" customWidth="1"/>
    <col min="7174" max="7175" width="8.84375" style="127" customWidth="1"/>
    <col min="7176" max="7184" width="9.3828125" style="127"/>
    <col min="7185" max="7185" width="0" style="127" hidden="1" customWidth="1"/>
    <col min="7186" max="7186" width="9.3828125" style="127"/>
    <col min="7187" max="7188" width="0" style="127" hidden="1" customWidth="1"/>
    <col min="7189" max="7420" width="9.3828125" style="127"/>
    <col min="7421" max="7421" width="13.15234375" style="127" customWidth="1"/>
    <col min="7422" max="7422" width="52.15234375" style="127" customWidth="1"/>
    <col min="7423" max="7423" width="14" style="127" customWidth="1"/>
    <col min="7424" max="7424" width="13.53515625" style="127" customWidth="1"/>
    <col min="7425" max="7426" width="12.69140625" style="127" customWidth="1"/>
    <col min="7427" max="7427" width="0" style="127" hidden="1" customWidth="1"/>
    <col min="7428" max="7428" width="6.3828125" style="127" customWidth="1"/>
    <col min="7429" max="7429" width="9.15234375" style="127" customWidth="1"/>
    <col min="7430" max="7431" width="8.84375" style="127" customWidth="1"/>
    <col min="7432" max="7440" width="9.3828125" style="127"/>
    <col min="7441" max="7441" width="0" style="127" hidden="1" customWidth="1"/>
    <col min="7442" max="7442" width="9.3828125" style="127"/>
    <col min="7443" max="7444" width="0" style="127" hidden="1" customWidth="1"/>
    <col min="7445" max="7676" width="9.3828125" style="127"/>
    <col min="7677" max="7677" width="13.15234375" style="127" customWidth="1"/>
    <col min="7678" max="7678" width="52.15234375" style="127" customWidth="1"/>
    <col min="7679" max="7679" width="14" style="127" customWidth="1"/>
    <col min="7680" max="7680" width="13.53515625" style="127" customWidth="1"/>
    <col min="7681" max="7682" width="12.69140625" style="127" customWidth="1"/>
    <col min="7683" max="7683" width="0" style="127" hidden="1" customWidth="1"/>
    <col min="7684" max="7684" width="6.3828125" style="127" customWidth="1"/>
    <col min="7685" max="7685" width="9.15234375" style="127" customWidth="1"/>
    <col min="7686" max="7687" width="8.84375" style="127" customWidth="1"/>
    <col min="7688" max="7696" width="9.3828125" style="127"/>
    <col min="7697" max="7697" width="0" style="127" hidden="1" customWidth="1"/>
    <col min="7698" max="7698" width="9.3828125" style="127"/>
    <col min="7699" max="7700" width="0" style="127" hidden="1" customWidth="1"/>
    <col min="7701" max="7932" width="9.3828125" style="127"/>
    <col min="7933" max="7933" width="13.15234375" style="127" customWidth="1"/>
    <col min="7934" max="7934" width="52.15234375" style="127" customWidth="1"/>
    <col min="7935" max="7935" width="14" style="127" customWidth="1"/>
    <col min="7936" max="7936" width="13.53515625" style="127" customWidth="1"/>
    <col min="7937" max="7938" width="12.69140625" style="127" customWidth="1"/>
    <col min="7939" max="7939" width="0" style="127" hidden="1" customWidth="1"/>
    <col min="7940" max="7940" width="6.3828125" style="127" customWidth="1"/>
    <col min="7941" max="7941" width="9.15234375" style="127" customWidth="1"/>
    <col min="7942" max="7943" width="8.84375" style="127" customWidth="1"/>
    <col min="7944" max="7952" width="9.3828125" style="127"/>
    <col min="7953" max="7953" width="0" style="127" hidden="1" customWidth="1"/>
    <col min="7954" max="7954" width="9.3828125" style="127"/>
    <col min="7955" max="7956" width="0" style="127" hidden="1" customWidth="1"/>
    <col min="7957" max="8188" width="9.3828125" style="127"/>
    <col min="8189" max="8189" width="13.15234375" style="127" customWidth="1"/>
    <col min="8190" max="8190" width="52.15234375" style="127" customWidth="1"/>
    <col min="8191" max="8191" width="14" style="127" customWidth="1"/>
    <col min="8192" max="8192" width="13.53515625" style="127" customWidth="1"/>
    <col min="8193" max="8194" width="12.69140625" style="127" customWidth="1"/>
    <col min="8195" max="8195" width="0" style="127" hidden="1" customWidth="1"/>
    <col min="8196" max="8196" width="6.3828125" style="127" customWidth="1"/>
    <col min="8197" max="8197" width="9.15234375" style="127" customWidth="1"/>
    <col min="8198" max="8199" width="8.84375" style="127" customWidth="1"/>
    <col min="8200" max="8208" width="9.3828125" style="127"/>
    <col min="8209" max="8209" width="0" style="127" hidden="1" customWidth="1"/>
    <col min="8210" max="8210" width="9.3828125" style="127"/>
    <col min="8211" max="8212" width="0" style="127" hidden="1" customWidth="1"/>
    <col min="8213" max="8444" width="9.3828125" style="127"/>
    <col min="8445" max="8445" width="13.15234375" style="127" customWidth="1"/>
    <col min="8446" max="8446" width="52.15234375" style="127" customWidth="1"/>
    <col min="8447" max="8447" width="14" style="127" customWidth="1"/>
    <col min="8448" max="8448" width="13.53515625" style="127" customWidth="1"/>
    <col min="8449" max="8450" width="12.69140625" style="127" customWidth="1"/>
    <col min="8451" max="8451" width="0" style="127" hidden="1" customWidth="1"/>
    <col min="8452" max="8452" width="6.3828125" style="127" customWidth="1"/>
    <col min="8453" max="8453" width="9.15234375" style="127" customWidth="1"/>
    <col min="8454" max="8455" width="8.84375" style="127" customWidth="1"/>
    <col min="8456" max="8464" width="9.3828125" style="127"/>
    <col min="8465" max="8465" width="0" style="127" hidden="1" customWidth="1"/>
    <col min="8466" max="8466" width="9.3828125" style="127"/>
    <col min="8467" max="8468" width="0" style="127" hidden="1" customWidth="1"/>
    <col min="8469" max="8700" width="9.3828125" style="127"/>
    <col min="8701" max="8701" width="13.15234375" style="127" customWidth="1"/>
    <col min="8702" max="8702" width="52.15234375" style="127" customWidth="1"/>
    <col min="8703" max="8703" width="14" style="127" customWidth="1"/>
    <col min="8704" max="8704" width="13.53515625" style="127" customWidth="1"/>
    <col min="8705" max="8706" width="12.69140625" style="127" customWidth="1"/>
    <col min="8707" max="8707" width="0" style="127" hidden="1" customWidth="1"/>
    <col min="8708" max="8708" width="6.3828125" style="127" customWidth="1"/>
    <col min="8709" max="8709" width="9.15234375" style="127" customWidth="1"/>
    <col min="8710" max="8711" width="8.84375" style="127" customWidth="1"/>
    <col min="8712" max="8720" width="9.3828125" style="127"/>
    <col min="8721" max="8721" width="0" style="127" hidden="1" customWidth="1"/>
    <col min="8722" max="8722" width="9.3828125" style="127"/>
    <col min="8723" max="8724" width="0" style="127" hidden="1" customWidth="1"/>
    <col min="8725" max="8956" width="9.3828125" style="127"/>
    <col min="8957" max="8957" width="13.15234375" style="127" customWidth="1"/>
    <col min="8958" max="8958" width="52.15234375" style="127" customWidth="1"/>
    <col min="8959" max="8959" width="14" style="127" customWidth="1"/>
    <col min="8960" max="8960" width="13.53515625" style="127" customWidth="1"/>
    <col min="8961" max="8962" width="12.69140625" style="127" customWidth="1"/>
    <col min="8963" max="8963" width="0" style="127" hidden="1" customWidth="1"/>
    <col min="8964" max="8964" width="6.3828125" style="127" customWidth="1"/>
    <col min="8965" max="8965" width="9.15234375" style="127" customWidth="1"/>
    <col min="8966" max="8967" width="8.84375" style="127" customWidth="1"/>
    <col min="8968" max="8976" width="9.3828125" style="127"/>
    <col min="8977" max="8977" width="0" style="127" hidden="1" customWidth="1"/>
    <col min="8978" max="8978" width="9.3828125" style="127"/>
    <col min="8979" max="8980" width="0" style="127" hidden="1" customWidth="1"/>
    <col min="8981" max="9212" width="9.3828125" style="127"/>
    <col min="9213" max="9213" width="13.15234375" style="127" customWidth="1"/>
    <col min="9214" max="9214" width="52.15234375" style="127" customWidth="1"/>
    <col min="9215" max="9215" width="14" style="127" customWidth="1"/>
    <col min="9216" max="9216" width="13.53515625" style="127" customWidth="1"/>
    <col min="9217" max="9218" width="12.69140625" style="127" customWidth="1"/>
    <col min="9219" max="9219" width="0" style="127" hidden="1" customWidth="1"/>
    <col min="9220" max="9220" width="6.3828125" style="127" customWidth="1"/>
    <col min="9221" max="9221" width="9.15234375" style="127" customWidth="1"/>
    <col min="9222" max="9223" width="8.84375" style="127" customWidth="1"/>
    <col min="9224" max="9232" width="9.3828125" style="127"/>
    <col min="9233" max="9233" width="0" style="127" hidden="1" customWidth="1"/>
    <col min="9234" max="9234" width="9.3828125" style="127"/>
    <col min="9235" max="9236" width="0" style="127" hidden="1" customWidth="1"/>
    <col min="9237" max="9468" width="9.3828125" style="127"/>
    <col min="9469" max="9469" width="13.15234375" style="127" customWidth="1"/>
    <col min="9470" max="9470" width="52.15234375" style="127" customWidth="1"/>
    <col min="9471" max="9471" width="14" style="127" customWidth="1"/>
    <col min="9472" max="9472" width="13.53515625" style="127" customWidth="1"/>
    <col min="9473" max="9474" width="12.69140625" style="127" customWidth="1"/>
    <col min="9475" max="9475" width="0" style="127" hidden="1" customWidth="1"/>
    <col min="9476" max="9476" width="6.3828125" style="127" customWidth="1"/>
    <col min="9477" max="9477" width="9.15234375" style="127" customWidth="1"/>
    <col min="9478" max="9479" width="8.84375" style="127" customWidth="1"/>
    <col min="9480" max="9488" width="9.3828125" style="127"/>
    <col min="9489" max="9489" width="0" style="127" hidden="1" customWidth="1"/>
    <col min="9490" max="9490" width="9.3828125" style="127"/>
    <col min="9491" max="9492" width="0" style="127" hidden="1" customWidth="1"/>
    <col min="9493" max="9724" width="9.3828125" style="127"/>
    <col min="9725" max="9725" width="13.15234375" style="127" customWidth="1"/>
    <col min="9726" max="9726" width="52.15234375" style="127" customWidth="1"/>
    <col min="9727" max="9727" width="14" style="127" customWidth="1"/>
    <col min="9728" max="9728" width="13.53515625" style="127" customWidth="1"/>
    <col min="9729" max="9730" width="12.69140625" style="127" customWidth="1"/>
    <col min="9731" max="9731" width="0" style="127" hidden="1" customWidth="1"/>
    <col min="9732" max="9732" width="6.3828125" style="127" customWidth="1"/>
    <col min="9733" max="9733" width="9.15234375" style="127" customWidth="1"/>
    <col min="9734" max="9735" width="8.84375" style="127" customWidth="1"/>
    <col min="9736" max="9744" width="9.3828125" style="127"/>
    <col min="9745" max="9745" width="0" style="127" hidden="1" customWidth="1"/>
    <col min="9746" max="9746" width="9.3828125" style="127"/>
    <col min="9747" max="9748" width="0" style="127" hidden="1" customWidth="1"/>
    <col min="9749" max="9980" width="9.3828125" style="127"/>
    <col min="9981" max="9981" width="13.15234375" style="127" customWidth="1"/>
    <col min="9982" max="9982" width="52.15234375" style="127" customWidth="1"/>
    <col min="9983" max="9983" width="14" style="127" customWidth="1"/>
    <col min="9984" max="9984" width="13.53515625" style="127" customWidth="1"/>
    <col min="9985" max="9986" width="12.69140625" style="127" customWidth="1"/>
    <col min="9987" max="9987" width="0" style="127" hidden="1" customWidth="1"/>
    <col min="9988" max="9988" width="6.3828125" style="127" customWidth="1"/>
    <col min="9989" max="9989" width="9.15234375" style="127" customWidth="1"/>
    <col min="9990" max="9991" width="8.84375" style="127" customWidth="1"/>
    <col min="9992" max="10000" width="9.3828125" style="127"/>
    <col min="10001" max="10001" width="0" style="127" hidden="1" customWidth="1"/>
    <col min="10002" max="10002" width="9.3828125" style="127"/>
    <col min="10003" max="10004" width="0" style="127" hidden="1" customWidth="1"/>
    <col min="10005" max="10236" width="9.3828125" style="127"/>
    <col min="10237" max="10237" width="13.15234375" style="127" customWidth="1"/>
    <col min="10238" max="10238" width="52.15234375" style="127" customWidth="1"/>
    <col min="10239" max="10239" width="14" style="127" customWidth="1"/>
    <col min="10240" max="10240" width="13.53515625" style="127" customWidth="1"/>
    <col min="10241" max="10242" width="12.69140625" style="127" customWidth="1"/>
    <col min="10243" max="10243" width="0" style="127" hidden="1" customWidth="1"/>
    <col min="10244" max="10244" width="6.3828125" style="127" customWidth="1"/>
    <col min="10245" max="10245" width="9.15234375" style="127" customWidth="1"/>
    <col min="10246" max="10247" width="8.84375" style="127" customWidth="1"/>
    <col min="10248" max="10256" width="9.3828125" style="127"/>
    <col min="10257" max="10257" width="0" style="127" hidden="1" customWidth="1"/>
    <col min="10258" max="10258" width="9.3828125" style="127"/>
    <col min="10259" max="10260" width="0" style="127" hidden="1" customWidth="1"/>
    <col min="10261" max="10492" width="9.3828125" style="127"/>
    <col min="10493" max="10493" width="13.15234375" style="127" customWidth="1"/>
    <col min="10494" max="10494" width="52.15234375" style="127" customWidth="1"/>
    <col min="10495" max="10495" width="14" style="127" customWidth="1"/>
    <col min="10496" max="10496" width="13.53515625" style="127" customWidth="1"/>
    <col min="10497" max="10498" width="12.69140625" style="127" customWidth="1"/>
    <col min="10499" max="10499" width="0" style="127" hidden="1" customWidth="1"/>
    <col min="10500" max="10500" width="6.3828125" style="127" customWidth="1"/>
    <col min="10501" max="10501" width="9.15234375" style="127" customWidth="1"/>
    <col min="10502" max="10503" width="8.84375" style="127" customWidth="1"/>
    <col min="10504" max="10512" width="9.3828125" style="127"/>
    <col min="10513" max="10513" width="0" style="127" hidden="1" customWidth="1"/>
    <col min="10514" max="10514" width="9.3828125" style="127"/>
    <col min="10515" max="10516" width="0" style="127" hidden="1" customWidth="1"/>
    <col min="10517" max="10748" width="9.3828125" style="127"/>
    <col min="10749" max="10749" width="13.15234375" style="127" customWidth="1"/>
    <col min="10750" max="10750" width="52.15234375" style="127" customWidth="1"/>
    <col min="10751" max="10751" width="14" style="127" customWidth="1"/>
    <col min="10752" max="10752" width="13.53515625" style="127" customWidth="1"/>
    <col min="10753" max="10754" width="12.69140625" style="127" customWidth="1"/>
    <col min="10755" max="10755" width="0" style="127" hidden="1" customWidth="1"/>
    <col min="10756" max="10756" width="6.3828125" style="127" customWidth="1"/>
    <col min="10757" max="10757" width="9.15234375" style="127" customWidth="1"/>
    <col min="10758" max="10759" width="8.84375" style="127" customWidth="1"/>
    <col min="10760" max="10768" width="9.3828125" style="127"/>
    <col min="10769" max="10769" width="0" style="127" hidden="1" customWidth="1"/>
    <col min="10770" max="10770" width="9.3828125" style="127"/>
    <col min="10771" max="10772" width="0" style="127" hidden="1" customWidth="1"/>
    <col min="10773" max="11004" width="9.3828125" style="127"/>
    <col min="11005" max="11005" width="13.15234375" style="127" customWidth="1"/>
    <col min="11006" max="11006" width="52.15234375" style="127" customWidth="1"/>
    <col min="11007" max="11007" width="14" style="127" customWidth="1"/>
    <col min="11008" max="11008" width="13.53515625" style="127" customWidth="1"/>
    <col min="11009" max="11010" width="12.69140625" style="127" customWidth="1"/>
    <col min="11011" max="11011" width="0" style="127" hidden="1" customWidth="1"/>
    <col min="11012" max="11012" width="6.3828125" style="127" customWidth="1"/>
    <col min="11013" max="11013" width="9.15234375" style="127" customWidth="1"/>
    <col min="11014" max="11015" width="8.84375" style="127" customWidth="1"/>
    <col min="11016" max="11024" width="9.3828125" style="127"/>
    <col min="11025" max="11025" width="0" style="127" hidden="1" customWidth="1"/>
    <col min="11026" max="11026" width="9.3828125" style="127"/>
    <col min="11027" max="11028" width="0" style="127" hidden="1" customWidth="1"/>
    <col min="11029" max="11260" width="9.3828125" style="127"/>
    <col min="11261" max="11261" width="13.15234375" style="127" customWidth="1"/>
    <col min="11262" max="11262" width="52.15234375" style="127" customWidth="1"/>
    <col min="11263" max="11263" width="14" style="127" customWidth="1"/>
    <col min="11264" max="11264" width="13.53515625" style="127" customWidth="1"/>
    <col min="11265" max="11266" width="12.69140625" style="127" customWidth="1"/>
    <col min="11267" max="11267" width="0" style="127" hidden="1" customWidth="1"/>
    <col min="11268" max="11268" width="6.3828125" style="127" customWidth="1"/>
    <col min="11269" max="11269" width="9.15234375" style="127" customWidth="1"/>
    <col min="11270" max="11271" width="8.84375" style="127" customWidth="1"/>
    <col min="11272" max="11280" width="9.3828125" style="127"/>
    <col min="11281" max="11281" width="0" style="127" hidden="1" customWidth="1"/>
    <col min="11282" max="11282" width="9.3828125" style="127"/>
    <col min="11283" max="11284" width="0" style="127" hidden="1" customWidth="1"/>
    <col min="11285" max="11516" width="9.3828125" style="127"/>
    <col min="11517" max="11517" width="13.15234375" style="127" customWidth="1"/>
    <col min="11518" max="11518" width="52.15234375" style="127" customWidth="1"/>
    <col min="11519" max="11519" width="14" style="127" customWidth="1"/>
    <col min="11520" max="11520" width="13.53515625" style="127" customWidth="1"/>
    <col min="11521" max="11522" width="12.69140625" style="127" customWidth="1"/>
    <col min="11523" max="11523" width="0" style="127" hidden="1" customWidth="1"/>
    <col min="11524" max="11524" width="6.3828125" style="127" customWidth="1"/>
    <col min="11525" max="11525" width="9.15234375" style="127" customWidth="1"/>
    <col min="11526" max="11527" width="8.84375" style="127" customWidth="1"/>
    <col min="11528" max="11536" width="9.3828125" style="127"/>
    <col min="11537" max="11537" width="0" style="127" hidden="1" customWidth="1"/>
    <col min="11538" max="11538" width="9.3828125" style="127"/>
    <col min="11539" max="11540" width="0" style="127" hidden="1" customWidth="1"/>
    <col min="11541" max="11772" width="9.3828125" style="127"/>
    <col min="11773" max="11773" width="13.15234375" style="127" customWidth="1"/>
    <col min="11774" max="11774" width="52.15234375" style="127" customWidth="1"/>
    <col min="11775" max="11775" width="14" style="127" customWidth="1"/>
    <col min="11776" max="11776" width="13.53515625" style="127" customWidth="1"/>
    <col min="11777" max="11778" width="12.69140625" style="127" customWidth="1"/>
    <col min="11779" max="11779" width="0" style="127" hidden="1" customWidth="1"/>
    <col min="11780" max="11780" width="6.3828125" style="127" customWidth="1"/>
    <col min="11781" max="11781" width="9.15234375" style="127" customWidth="1"/>
    <col min="11782" max="11783" width="8.84375" style="127" customWidth="1"/>
    <col min="11784" max="11792" width="9.3828125" style="127"/>
    <col min="11793" max="11793" width="0" style="127" hidden="1" customWidth="1"/>
    <col min="11794" max="11794" width="9.3828125" style="127"/>
    <col min="11795" max="11796" width="0" style="127" hidden="1" customWidth="1"/>
    <col min="11797" max="12028" width="9.3828125" style="127"/>
    <col min="12029" max="12029" width="13.15234375" style="127" customWidth="1"/>
    <col min="12030" max="12030" width="52.15234375" style="127" customWidth="1"/>
    <col min="12031" max="12031" width="14" style="127" customWidth="1"/>
    <col min="12032" max="12032" width="13.53515625" style="127" customWidth="1"/>
    <col min="12033" max="12034" width="12.69140625" style="127" customWidth="1"/>
    <col min="12035" max="12035" width="0" style="127" hidden="1" customWidth="1"/>
    <col min="12036" max="12036" width="6.3828125" style="127" customWidth="1"/>
    <col min="12037" max="12037" width="9.15234375" style="127" customWidth="1"/>
    <col min="12038" max="12039" width="8.84375" style="127" customWidth="1"/>
    <col min="12040" max="12048" width="9.3828125" style="127"/>
    <col min="12049" max="12049" width="0" style="127" hidden="1" customWidth="1"/>
    <col min="12050" max="12050" width="9.3828125" style="127"/>
    <col min="12051" max="12052" width="0" style="127" hidden="1" customWidth="1"/>
    <col min="12053" max="12284" width="9.3828125" style="127"/>
    <col min="12285" max="12285" width="13.15234375" style="127" customWidth="1"/>
    <col min="12286" max="12286" width="52.15234375" style="127" customWidth="1"/>
    <col min="12287" max="12287" width="14" style="127" customWidth="1"/>
    <col min="12288" max="12288" width="13.53515625" style="127" customWidth="1"/>
    <col min="12289" max="12290" width="12.69140625" style="127" customWidth="1"/>
    <col min="12291" max="12291" width="0" style="127" hidden="1" customWidth="1"/>
    <col min="12292" max="12292" width="6.3828125" style="127" customWidth="1"/>
    <col min="12293" max="12293" width="9.15234375" style="127" customWidth="1"/>
    <col min="12294" max="12295" width="8.84375" style="127" customWidth="1"/>
    <col min="12296" max="12304" width="9.3828125" style="127"/>
    <col min="12305" max="12305" width="0" style="127" hidden="1" customWidth="1"/>
    <col min="12306" max="12306" width="9.3828125" style="127"/>
    <col min="12307" max="12308" width="0" style="127" hidden="1" customWidth="1"/>
    <col min="12309" max="12540" width="9.3828125" style="127"/>
    <col min="12541" max="12541" width="13.15234375" style="127" customWidth="1"/>
    <col min="12542" max="12542" width="52.15234375" style="127" customWidth="1"/>
    <col min="12543" max="12543" width="14" style="127" customWidth="1"/>
    <col min="12544" max="12544" width="13.53515625" style="127" customWidth="1"/>
    <col min="12545" max="12546" width="12.69140625" style="127" customWidth="1"/>
    <col min="12547" max="12547" width="0" style="127" hidden="1" customWidth="1"/>
    <col min="12548" max="12548" width="6.3828125" style="127" customWidth="1"/>
    <col min="12549" max="12549" width="9.15234375" style="127" customWidth="1"/>
    <col min="12550" max="12551" width="8.84375" style="127" customWidth="1"/>
    <col min="12552" max="12560" width="9.3828125" style="127"/>
    <col min="12561" max="12561" width="0" style="127" hidden="1" customWidth="1"/>
    <col min="12562" max="12562" width="9.3828125" style="127"/>
    <col min="12563" max="12564" width="0" style="127" hidden="1" customWidth="1"/>
    <col min="12565" max="12796" width="9.3828125" style="127"/>
    <col min="12797" max="12797" width="13.15234375" style="127" customWidth="1"/>
    <col min="12798" max="12798" width="52.15234375" style="127" customWidth="1"/>
    <col min="12799" max="12799" width="14" style="127" customWidth="1"/>
    <col min="12800" max="12800" width="13.53515625" style="127" customWidth="1"/>
    <col min="12801" max="12802" width="12.69140625" style="127" customWidth="1"/>
    <col min="12803" max="12803" width="0" style="127" hidden="1" customWidth="1"/>
    <col min="12804" max="12804" width="6.3828125" style="127" customWidth="1"/>
    <col min="12805" max="12805" width="9.15234375" style="127" customWidth="1"/>
    <col min="12806" max="12807" width="8.84375" style="127" customWidth="1"/>
    <col min="12808" max="12816" width="9.3828125" style="127"/>
    <col min="12817" max="12817" width="0" style="127" hidden="1" customWidth="1"/>
    <col min="12818" max="12818" width="9.3828125" style="127"/>
    <col min="12819" max="12820" width="0" style="127" hidden="1" customWidth="1"/>
    <col min="12821" max="13052" width="9.3828125" style="127"/>
    <col min="13053" max="13053" width="13.15234375" style="127" customWidth="1"/>
    <col min="13054" max="13054" width="52.15234375" style="127" customWidth="1"/>
    <col min="13055" max="13055" width="14" style="127" customWidth="1"/>
    <col min="13056" max="13056" width="13.53515625" style="127" customWidth="1"/>
    <col min="13057" max="13058" width="12.69140625" style="127" customWidth="1"/>
    <col min="13059" max="13059" width="0" style="127" hidden="1" customWidth="1"/>
    <col min="13060" max="13060" width="6.3828125" style="127" customWidth="1"/>
    <col min="13061" max="13061" width="9.15234375" style="127" customWidth="1"/>
    <col min="13062" max="13063" width="8.84375" style="127" customWidth="1"/>
    <col min="13064" max="13072" width="9.3828125" style="127"/>
    <col min="13073" max="13073" width="0" style="127" hidden="1" customWidth="1"/>
    <col min="13074" max="13074" width="9.3828125" style="127"/>
    <col min="13075" max="13076" width="0" style="127" hidden="1" customWidth="1"/>
    <col min="13077" max="13308" width="9.3828125" style="127"/>
    <col min="13309" max="13309" width="13.15234375" style="127" customWidth="1"/>
    <col min="13310" max="13310" width="52.15234375" style="127" customWidth="1"/>
    <col min="13311" max="13311" width="14" style="127" customWidth="1"/>
    <col min="13312" max="13312" width="13.53515625" style="127" customWidth="1"/>
    <col min="13313" max="13314" width="12.69140625" style="127" customWidth="1"/>
    <col min="13315" max="13315" width="0" style="127" hidden="1" customWidth="1"/>
    <col min="13316" max="13316" width="6.3828125" style="127" customWidth="1"/>
    <col min="13317" max="13317" width="9.15234375" style="127" customWidth="1"/>
    <col min="13318" max="13319" width="8.84375" style="127" customWidth="1"/>
    <col min="13320" max="13328" width="9.3828125" style="127"/>
    <col min="13329" max="13329" width="0" style="127" hidden="1" customWidth="1"/>
    <col min="13330" max="13330" width="9.3828125" style="127"/>
    <col min="13331" max="13332" width="0" style="127" hidden="1" customWidth="1"/>
    <col min="13333" max="13564" width="9.3828125" style="127"/>
    <col min="13565" max="13565" width="13.15234375" style="127" customWidth="1"/>
    <col min="13566" max="13566" width="52.15234375" style="127" customWidth="1"/>
    <col min="13567" max="13567" width="14" style="127" customWidth="1"/>
    <col min="13568" max="13568" width="13.53515625" style="127" customWidth="1"/>
    <col min="13569" max="13570" width="12.69140625" style="127" customWidth="1"/>
    <col min="13571" max="13571" width="0" style="127" hidden="1" customWidth="1"/>
    <col min="13572" max="13572" width="6.3828125" style="127" customWidth="1"/>
    <col min="13573" max="13573" width="9.15234375" style="127" customWidth="1"/>
    <col min="13574" max="13575" width="8.84375" style="127" customWidth="1"/>
    <col min="13576" max="13584" width="9.3828125" style="127"/>
    <col min="13585" max="13585" width="0" style="127" hidden="1" customWidth="1"/>
    <col min="13586" max="13586" width="9.3828125" style="127"/>
    <col min="13587" max="13588" width="0" style="127" hidden="1" customWidth="1"/>
    <col min="13589" max="13820" width="9.3828125" style="127"/>
    <col min="13821" max="13821" width="13.15234375" style="127" customWidth="1"/>
    <col min="13822" max="13822" width="52.15234375" style="127" customWidth="1"/>
    <col min="13823" max="13823" width="14" style="127" customWidth="1"/>
    <col min="13824" max="13824" width="13.53515625" style="127" customWidth="1"/>
    <col min="13825" max="13826" width="12.69140625" style="127" customWidth="1"/>
    <col min="13827" max="13827" width="0" style="127" hidden="1" customWidth="1"/>
    <col min="13828" max="13828" width="6.3828125" style="127" customWidth="1"/>
    <col min="13829" max="13829" width="9.15234375" style="127" customWidth="1"/>
    <col min="13830" max="13831" width="8.84375" style="127" customWidth="1"/>
    <col min="13832" max="13840" width="9.3828125" style="127"/>
    <col min="13841" max="13841" width="0" style="127" hidden="1" customWidth="1"/>
    <col min="13842" max="13842" width="9.3828125" style="127"/>
    <col min="13843" max="13844" width="0" style="127" hidden="1" customWidth="1"/>
    <col min="13845" max="14076" width="9.3828125" style="127"/>
    <col min="14077" max="14077" width="13.15234375" style="127" customWidth="1"/>
    <col min="14078" max="14078" width="52.15234375" style="127" customWidth="1"/>
    <col min="14079" max="14079" width="14" style="127" customWidth="1"/>
    <col min="14080" max="14080" width="13.53515625" style="127" customWidth="1"/>
    <col min="14081" max="14082" width="12.69140625" style="127" customWidth="1"/>
    <col min="14083" max="14083" width="0" style="127" hidden="1" customWidth="1"/>
    <col min="14084" max="14084" width="6.3828125" style="127" customWidth="1"/>
    <col min="14085" max="14085" width="9.15234375" style="127" customWidth="1"/>
    <col min="14086" max="14087" width="8.84375" style="127" customWidth="1"/>
    <col min="14088" max="14096" width="9.3828125" style="127"/>
    <col min="14097" max="14097" width="0" style="127" hidden="1" customWidth="1"/>
    <col min="14098" max="14098" width="9.3828125" style="127"/>
    <col min="14099" max="14100" width="0" style="127" hidden="1" customWidth="1"/>
    <col min="14101" max="14332" width="9.3828125" style="127"/>
    <col min="14333" max="14333" width="13.15234375" style="127" customWidth="1"/>
    <col min="14334" max="14334" width="52.15234375" style="127" customWidth="1"/>
    <col min="14335" max="14335" width="14" style="127" customWidth="1"/>
    <col min="14336" max="14336" width="13.53515625" style="127" customWidth="1"/>
    <col min="14337" max="14338" width="12.69140625" style="127" customWidth="1"/>
    <col min="14339" max="14339" width="0" style="127" hidden="1" customWidth="1"/>
    <col min="14340" max="14340" width="6.3828125" style="127" customWidth="1"/>
    <col min="14341" max="14341" width="9.15234375" style="127" customWidth="1"/>
    <col min="14342" max="14343" width="8.84375" style="127" customWidth="1"/>
    <col min="14344" max="14352" width="9.3828125" style="127"/>
    <col min="14353" max="14353" width="0" style="127" hidden="1" customWidth="1"/>
    <col min="14354" max="14354" width="9.3828125" style="127"/>
    <col min="14355" max="14356" width="0" style="127" hidden="1" customWidth="1"/>
    <col min="14357" max="14588" width="9.3828125" style="127"/>
    <col min="14589" max="14589" width="13.15234375" style="127" customWidth="1"/>
    <col min="14590" max="14590" width="52.15234375" style="127" customWidth="1"/>
    <col min="14591" max="14591" width="14" style="127" customWidth="1"/>
    <col min="14592" max="14592" width="13.53515625" style="127" customWidth="1"/>
    <col min="14593" max="14594" width="12.69140625" style="127" customWidth="1"/>
    <col min="14595" max="14595" width="0" style="127" hidden="1" customWidth="1"/>
    <col min="14596" max="14596" width="6.3828125" style="127" customWidth="1"/>
    <col min="14597" max="14597" width="9.15234375" style="127" customWidth="1"/>
    <col min="14598" max="14599" width="8.84375" style="127" customWidth="1"/>
    <col min="14600" max="14608" width="9.3828125" style="127"/>
    <col min="14609" max="14609" width="0" style="127" hidden="1" customWidth="1"/>
    <col min="14610" max="14610" width="9.3828125" style="127"/>
    <col min="14611" max="14612" width="0" style="127" hidden="1" customWidth="1"/>
    <col min="14613" max="14844" width="9.3828125" style="127"/>
    <col min="14845" max="14845" width="13.15234375" style="127" customWidth="1"/>
    <col min="14846" max="14846" width="52.15234375" style="127" customWidth="1"/>
    <col min="14847" max="14847" width="14" style="127" customWidth="1"/>
    <col min="14848" max="14848" width="13.53515625" style="127" customWidth="1"/>
    <col min="14849" max="14850" width="12.69140625" style="127" customWidth="1"/>
    <col min="14851" max="14851" width="0" style="127" hidden="1" customWidth="1"/>
    <col min="14852" max="14852" width="6.3828125" style="127" customWidth="1"/>
    <col min="14853" max="14853" width="9.15234375" style="127" customWidth="1"/>
    <col min="14854" max="14855" width="8.84375" style="127" customWidth="1"/>
    <col min="14856" max="14864" width="9.3828125" style="127"/>
    <col min="14865" max="14865" width="0" style="127" hidden="1" customWidth="1"/>
    <col min="14866" max="14866" width="9.3828125" style="127"/>
    <col min="14867" max="14868" width="0" style="127" hidden="1" customWidth="1"/>
    <col min="14869" max="15100" width="9.3828125" style="127"/>
    <col min="15101" max="15101" width="13.15234375" style="127" customWidth="1"/>
    <col min="15102" max="15102" width="52.15234375" style="127" customWidth="1"/>
    <col min="15103" max="15103" width="14" style="127" customWidth="1"/>
    <col min="15104" max="15104" width="13.53515625" style="127" customWidth="1"/>
    <col min="15105" max="15106" width="12.69140625" style="127" customWidth="1"/>
    <col min="15107" max="15107" width="0" style="127" hidden="1" customWidth="1"/>
    <col min="15108" max="15108" width="6.3828125" style="127" customWidth="1"/>
    <col min="15109" max="15109" width="9.15234375" style="127" customWidth="1"/>
    <col min="15110" max="15111" width="8.84375" style="127" customWidth="1"/>
    <col min="15112" max="15120" width="9.3828125" style="127"/>
    <col min="15121" max="15121" width="0" style="127" hidden="1" customWidth="1"/>
    <col min="15122" max="15122" width="9.3828125" style="127"/>
    <col min="15123" max="15124" width="0" style="127" hidden="1" customWidth="1"/>
    <col min="15125" max="15356" width="9.3828125" style="127"/>
    <col min="15357" max="15357" width="13.15234375" style="127" customWidth="1"/>
    <col min="15358" max="15358" width="52.15234375" style="127" customWidth="1"/>
    <col min="15359" max="15359" width="14" style="127" customWidth="1"/>
    <col min="15360" max="15360" width="13.53515625" style="127" customWidth="1"/>
    <col min="15361" max="15362" width="12.69140625" style="127" customWidth="1"/>
    <col min="15363" max="15363" width="0" style="127" hidden="1" customWidth="1"/>
    <col min="15364" max="15364" width="6.3828125" style="127" customWidth="1"/>
    <col min="15365" max="15365" width="9.15234375" style="127" customWidth="1"/>
    <col min="15366" max="15367" width="8.84375" style="127" customWidth="1"/>
    <col min="15368" max="15376" width="9.3828125" style="127"/>
    <col min="15377" max="15377" width="0" style="127" hidden="1" customWidth="1"/>
    <col min="15378" max="15378" width="9.3828125" style="127"/>
    <col min="15379" max="15380" width="0" style="127" hidden="1" customWidth="1"/>
    <col min="15381" max="15612" width="9.3828125" style="127"/>
    <col min="15613" max="15613" width="13.15234375" style="127" customWidth="1"/>
    <col min="15614" max="15614" width="52.15234375" style="127" customWidth="1"/>
    <col min="15615" max="15615" width="14" style="127" customWidth="1"/>
    <col min="15616" max="15616" width="13.53515625" style="127" customWidth="1"/>
    <col min="15617" max="15618" width="12.69140625" style="127" customWidth="1"/>
    <col min="15619" max="15619" width="0" style="127" hidden="1" customWidth="1"/>
    <col min="15620" max="15620" width="6.3828125" style="127" customWidth="1"/>
    <col min="15621" max="15621" width="9.15234375" style="127" customWidth="1"/>
    <col min="15622" max="15623" width="8.84375" style="127" customWidth="1"/>
    <col min="15624" max="15632" width="9.3828125" style="127"/>
    <col min="15633" max="15633" width="0" style="127" hidden="1" customWidth="1"/>
    <col min="15634" max="15634" width="9.3828125" style="127"/>
    <col min="15635" max="15636" width="0" style="127" hidden="1" customWidth="1"/>
    <col min="15637" max="15868" width="9.3828125" style="127"/>
    <col min="15869" max="15869" width="13.15234375" style="127" customWidth="1"/>
    <col min="15870" max="15870" width="52.15234375" style="127" customWidth="1"/>
    <col min="15871" max="15871" width="14" style="127" customWidth="1"/>
    <col min="15872" max="15872" width="13.53515625" style="127" customWidth="1"/>
    <col min="15873" max="15874" width="12.69140625" style="127" customWidth="1"/>
    <col min="15875" max="15875" width="0" style="127" hidden="1" customWidth="1"/>
    <col min="15876" max="15876" width="6.3828125" style="127" customWidth="1"/>
    <col min="15877" max="15877" width="9.15234375" style="127" customWidth="1"/>
    <col min="15878" max="15879" width="8.84375" style="127" customWidth="1"/>
    <col min="15880" max="15888" width="9.3828125" style="127"/>
    <col min="15889" max="15889" width="0" style="127" hidden="1" customWidth="1"/>
    <col min="15890" max="15890" width="9.3828125" style="127"/>
    <col min="15891" max="15892" width="0" style="127" hidden="1" customWidth="1"/>
    <col min="15893" max="16124" width="9.3828125" style="127"/>
    <col min="16125" max="16125" width="13.15234375" style="127" customWidth="1"/>
    <col min="16126" max="16126" width="52.15234375" style="127" customWidth="1"/>
    <col min="16127" max="16127" width="14" style="127" customWidth="1"/>
    <col min="16128" max="16128" width="13.53515625" style="127" customWidth="1"/>
    <col min="16129" max="16130" width="12.69140625" style="127" customWidth="1"/>
    <col min="16131" max="16131" width="0" style="127" hidden="1" customWidth="1"/>
    <col min="16132" max="16132" width="6.3828125" style="127" customWidth="1"/>
    <col min="16133" max="16133" width="9.15234375" style="127" customWidth="1"/>
    <col min="16134" max="16135" width="8.84375" style="127" customWidth="1"/>
    <col min="16136" max="16144" width="9.3828125" style="127"/>
    <col min="16145" max="16145" width="0" style="127" hidden="1" customWidth="1"/>
    <col min="16146" max="16146" width="9.3828125" style="127"/>
    <col min="16147" max="16148" width="0" style="127" hidden="1" customWidth="1"/>
    <col min="16149" max="16384" width="9.3828125" style="127"/>
  </cols>
  <sheetData>
    <row r="1" spans="1:19" ht="15.75" hidden="1" customHeight="1" x14ac:dyDescent="0.4">
      <c r="A1" s="130" t="s">
        <v>424</v>
      </c>
      <c r="B1" s="137" t="s">
        <v>425</v>
      </c>
      <c r="C1" s="9">
        <v>0</v>
      </c>
      <c r="D1" s="133"/>
      <c r="Q1" s="127">
        <v>504</v>
      </c>
      <c r="S1" s="127">
        <v>8551</v>
      </c>
    </row>
    <row r="2" spans="1:19" ht="15.75" hidden="1" customHeight="1" x14ac:dyDescent="0.4">
      <c r="A2" s="130" t="s">
        <v>426</v>
      </c>
      <c r="B2" s="137" t="s">
        <v>427</v>
      </c>
      <c r="C2" s="9">
        <v>0</v>
      </c>
      <c r="D2" s="133"/>
      <c r="Q2" s="127">
        <v>505</v>
      </c>
      <c r="S2" s="127">
        <v>8552</v>
      </c>
    </row>
    <row r="3" spans="1:19" ht="25.5" hidden="1" customHeight="1" x14ac:dyDescent="0.4">
      <c r="A3" s="130" t="s">
        <v>428</v>
      </c>
      <c r="B3" s="136" t="s">
        <v>429</v>
      </c>
      <c r="C3" s="9">
        <v>0</v>
      </c>
      <c r="D3" s="133"/>
      <c r="Q3" s="127">
        <v>506</v>
      </c>
      <c r="S3" s="127">
        <v>8553</v>
      </c>
    </row>
    <row r="4" spans="1:19" ht="38.25" hidden="1" customHeight="1" x14ac:dyDescent="0.4">
      <c r="A4" s="130" t="s">
        <v>430</v>
      </c>
      <c r="B4" s="136" t="s">
        <v>431</v>
      </c>
      <c r="C4" s="9">
        <v>0</v>
      </c>
      <c r="D4" s="133"/>
      <c r="Q4" s="127">
        <v>507</v>
      </c>
      <c r="S4" s="127">
        <v>8554</v>
      </c>
    </row>
    <row r="5" spans="1:19" ht="51" hidden="1" customHeight="1" x14ac:dyDescent="0.4">
      <c r="A5" s="130" t="s">
        <v>432</v>
      </c>
      <c r="B5" s="136" t="s">
        <v>433</v>
      </c>
      <c r="C5" s="9">
        <v>0</v>
      </c>
      <c r="D5" s="133"/>
      <c r="Q5" s="127">
        <v>508</v>
      </c>
      <c r="S5" s="127">
        <v>8555</v>
      </c>
    </row>
    <row r="6" spans="1:19" ht="38.25" hidden="1" customHeight="1" x14ac:dyDescent="0.4">
      <c r="A6" s="130" t="s">
        <v>434</v>
      </c>
      <c r="B6" s="137" t="s">
        <v>435</v>
      </c>
      <c r="C6" s="9">
        <v>0</v>
      </c>
      <c r="D6" s="133"/>
      <c r="Q6" s="127">
        <v>509</v>
      </c>
      <c r="S6" s="127">
        <v>8556</v>
      </c>
    </row>
    <row r="7" spans="1:19" s="135" customFormat="1" ht="15.75" hidden="1" customHeight="1" x14ac:dyDescent="0.35">
      <c r="A7" s="132" t="s">
        <v>436</v>
      </c>
      <c r="B7" s="131" t="s">
        <v>437</v>
      </c>
      <c r="C7" s="129">
        <v>0</v>
      </c>
      <c r="D7" s="134"/>
      <c r="Q7" s="135">
        <v>510</v>
      </c>
      <c r="S7" s="135">
        <v>8557</v>
      </c>
    </row>
    <row r="8" spans="1:19" ht="15.75" hidden="1" customHeight="1" x14ac:dyDescent="0.4">
      <c r="A8" s="130" t="s">
        <v>438</v>
      </c>
      <c r="B8" s="128" t="s">
        <v>439</v>
      </c>
      <c r="C8" s="9">
        <v>0</v>
      </c>
      <c r="D8" s="133"/>
      <c r="Q8" s="127">
        <v>511</v>
      </c>
      <c r="S8" s="127">
        <v>8558</v>
      </c>
    </row>
    <row r="9" spans="1:19" ht="25.5" hidden="1" customHeight="1" x14ac:dyDescent="0.4">
      <c r="A9" s="130" t="s">
        <v>440</v>
      </c>
      <c r="B9" s="137" t="s">
        <v>441</v>
      </c>
      <c r="C9" s="9">
        <v>0</v>
      </c>
      <c r="D9" s="133"/>
      <c r="Q9" s="127">
        <v>512</v>
      </c>
      <c r="S9" s="127">
        <v>8559</v>
      </c>
    </row>
    <row r="10" spans="1:19" ht="25.5" hidden="1" customHeight="1" x14ac:dyDescent="0.4">
      <c r="A10" s="130" t="s">
        <v>442</v>
      </c>
      <c r="B10" s="136" t="s">
        <v>443</v>
      </c>
      <c r="C10" s="9">
        <v>0</v>
      </c>
      <c r="D10" s="133"/>
      <c r="Q10" s="127">
        <v>513</v>
      </c>
      <c r="S10" s="127">
        <v>8560</v>
      </c>
    </row>
    <row r="11" spans="1:19" ht="25.5" hidden="1" customHeight="1" x14ac:dyDescent="0.4">
      <c r="A11" s="130" t="s">
        <v>444</v>
      </c>
      <c r="B11" s="136" t="s">
        <v>445</v>
      </c>
      <c r="C11" s="9">
        <v>0</v>
      </c>
      <c r="D11" s="133"/>
      <c r="Q11" s="127">
        <v>514</v>
      </c>
      <c r="S11" s="127">
        <v>8561</v>
      </c>
    </row>
    <row r="12" spans="1:19" ht="25.5" hidden="1" customHeight="1" x14ac:dyDescent="0.4">
      <c r="A12" s="130" t="s">
        <v>446</v>
      </c>
      <c r="B12" s="137" t="s">
        <v>447</v>
      </c>
      <c r="C12" s="9">
        <v>0</v>
      </c>
      <c r="D12" s="133"/>
      <c r="Q12" s="127">
        <v>515</v>
      </c>
      <c r="S12" s="127">
        <v>8562</v>
      </c>
    </row>
    <row r="13" spans="1:19" ht="25.5" hidden="1" customHeight="1" x14ac:dyDescent="0.4">
      <c r="A13" s="130" t="s">
        <v>448</v>
      </c>
      <c r="B13" s="137" t="s">
        <v>449</v>
      </c>
      <c r="C13" s="9">
        <v>0</v>
      </c>
      <c r="D13" s="133"/>
      <c r="Q13" s="127">
        <v>516</v>
      </c>
      <c r="S13" s="127">
        <v>8563</v>
      </c>
    </row>
    <row r="14" spans="1:19" ht="15.75" hidden="1" customHeight="1" x14ac:dyDescent="0.4">
      <c r="A14" s="130" t="s">
        <v>388</v>
      </c>
      <c r="B14" s="136" t="s">
        <v>450</v>
      </c>
      <c r="C14" s="9">
        <v>0</v>
      </c>
      <c r="D14" s="133"/>
      <c r="Q14" s="127">
        <v>517</v>
      </c>
      <c r="S14" s="127">
        <v>8564</v>
      </c>
    </row>
    <row r="15" spans="1:19" ht="15.75" hidden="1" customHeight="1" x14ac:dyDescent="0.4">
      <c r="A15" s="130" t="s">
        <v>390</v>
      </c>
      <c r="B15" s="136" t="s">
        <v>451</v>
      </c>
      <c r="C15" s="9">
        <v>0</v>
      </c>
      <c r="D15" s="133"/>
      <c r="Q15" s="127">
        <v>518</v>
      </c>
      <c r="S15" s="127">
        <v>8565</v>
      </c>
    </row>
    <row r="16" spans="1:19" ht="15.75" hidden="1" customHeight="1" x14ac:dyDescent="0.4">
      <c r="A16" s="130" t="s">
        <v>452</v>
      </c>
      <c r="B16" s="137" t="s">
        <v>453</v>
      </c>
      <c r="C16" s="9">
        <v>0</v>
      </c>
      <c r="D16" s="133"/>
      <c r="Q16" s="127">
        <v>519</v>
      </c>
      <c r="S16" s="127">
        <v>8566</v>
      </c>
    </row>
    <row r="17" spans="1:19" ht="15.75" hidden="1" customHeight="1" x14ac:dyDescent="0.4">
      <c r="A17" s="130" t="s">
        <v>392</v>
      </c>
      <c r="B17" s="136" t="s">
        <v>454</v>
      </c>
      <c r="C17" s="9">
        <v>0</v>
      </c>
      <c r="D17" s="133"/>
      <c r="Q17" s="127">
        <v>520</v>
      </c>
      <c r="S17" s="127">
        <v>8567</v>
      </c>
    </row>
    <row r="18" spans="1:19" ht="15.75" hidden="1" customHeight="1" x14ac:dyDescent="0.4">
      <c r="A18" s="130" t="s">
        <v>455</v>
      </c>
      <c r="B18" s="136" t="s">
        <v>456</v>
      </c>
      <c r="C18" s="9">
        <v>0</v>
      </c>
      <c r="D18" s="133"/>
      <c r="Q18" s="127">
        <v>521</v>
      </c>
      <c r="S18" s="127">
        <v>8568</v>
      </c>
    </row>
    <row r="19" spans="1:19" s="135" customFormat="1" ht="15.75" hidden="1" customHeight="1" x14ac:dyDescent="0.35">
      <c r="A19" s="132" t="s">
        <v>457</v>
      </c>
      <c r="B19" s="131" t="s">
        <v>458</v>
      </c>
      <c r="C19" s="129">
        <v>0</v>
      </c>
      <c r="D19" s="134"/>
      <c r="Q19" s="135">
        <v>522</v>
      </c>
      <c r="S19" s="135">
        <v>8569</v>
      </c>
    </row>
    <row r="20" spans="1:19" ht="15.75" hidden="1" customHeight="1" x14ac:dyDescent="0.4">
      <c r="A20" s="130" t="s">
        <v>459</v>
      </c>
      <c r="B20" s="128" t="s">
        <v>458</v>
      </c>
      <c r="C20" s="9">
        <v>0</v>
      </c>
      <c r="D20" s="133"/>
      <c r="Q20" s="127">
        <v>523</v>
      </c>
      <c r="S20" s="127">
        <v>8570</v>
      </c>
    </row>
    <row r="21" spans="1:19" ht="25.5" hidden="1" customHeight="1" x14ac:dyDescent="0.4">
      <c r="A21" s="130" t="s">
        <v>460</v>
      </c>
      <c r="B21" s="137" t="s">
        <v>461</v>
      </c>
      <c r="C21" s="9">
        <v>0</v>
      </c>
      <c r="D21" s="133"/>
      <c r="Q21" s="127">
        <v>524</v>
      </c>
      <c r="S21" s="127">
        <v>8571</v>
      </c>
    </row>
    <row r="22" spans="1:19" ht="25.5" hidden="1" customHeight="1" x14ac:dyDescent="0.4">
      <c r="A22" s="130" t="s">
        <v>462</v>
      </c>
      <c r="B22" s="137" t="s">
        <v>463</v>
      </c>
      <c r="C22" s="9">
        <v>0</v>
      </c>
      <c r="D22" s="133"/>
      <c r="Q22" s="127">
        <v>525</v>
      </c>
      <c r="S22" s="127">
        <v>8572</v>
      </c>
    </row>
    <row r="23" spans="1:19" ht="15.75" hidden="1" customHeight="1" x14ac:dyDescent="0.4">
      <c r="A23" s="132" t="s">
        <v>464</v>
      </c>
      <c r="B23" s="131" t="s">
        <v>465</v>
      </c>
      <c r="C23" s="129">
        <v>0</v>
      </c>
      <c r="D23" s="133"/>
    </row>
    <row r="24" spans="1:19" ht="25.5" hidden="1" customHeight="1" x14ac:dyDescent="0.4">
      <c r="A24" s="130" t="s">
        <v>466</v>
      </c>
      <c r="B24" s="128" t="s">
        <v>467</v>
      </c>
      <c r="C24" s="9">
        <v>0</v>
      </c>
      <c r="D24" s="133"/>
    </row>
    <row r="25" spans="1:19" ht="15.75" hidden="1" customHeight="1" x14ac:dyDescent="0.4">
      <c r="A25" s="130" t="s">
        <v>468</v>
      </c>
      <c r="B25" s="137" t="s">
        <v>469</v>
      </c>
      <c r="C25" s="9">
        <v>0</v>
      </c>
      <c r="D25" s="133"/>
    </row>
    <row r="26" spans="1:19" ht="15.75" hidden="1" customHeight="1" x14ac:dyDescent="0.4">
      <c r="A26" s="130" t="s">
        <v>470</v>
      </c>
      <c r="B26" s="137" t="s">
        <v>471</v>
      </c>
      <c r="C26" s="9">
        <v>0</v>
      </c>
      <c r="D26" s="133"/>
    </row>
    <row r="27" spans="1:19" ht="15.75" hidden="1" customHeight="1" x14ac:dyDescent="0.4">
      <c r="A27" s="130" t="s">
        <v>472</v>
      </c>
      <c r="B27" s="136" t="s">
        <v>473</v>
      </c>
      <c r="C27" s="9">
        <v>0</v>
      </c>
      <c r="D27" s="133"/>
    </row>
    <row r="28" spans="1:19" ht="25.5" hidden="1" customHeight="1" x14ac:dyDescent="0.4">
      <c r="A28" s="130" t="s">
        <v>474</v>
      </c>
      <c r="B28" s="136" t="s">
        <v>475</v>
      </c>
      <c r="C28" s="9">
        <v>0</v>
      </c>
      <c r="D28" s="133"/>
    </row>
    <row r="29" spans="1:19" ht="25.5" hidden="1" customHeight="1" x14ac:dyDescent="0.4">
      <c r="A29" s="151" t="s">
        <v>476</v>
      </c>
      <c r="B29" s="152" t="s">
        <v>477</v>
      </c>
      <c r="C29" s="145">
        <v>0</v>
      </c>
      <c r="D29" s="133"/>
    </row>
    <row r="30" spans="1:19" ht="16.5" customHeight="1" x14ac:dyDescent="0.4">
      <c r="A30" s="253" t="s">
        <v>1202</v>
      </c>
      <c r="B30" s="219"/>
      <c r="C30" s="127"/>
      <c r="D30" s="97"/>
    </row>
    <row r="31" spans="1:19" ht="17.25" customHeight="1" x14ac:dyDescent="0.4">
      <c r="A31" s="254" t="s">
        <v>384</v>
      </c>
      <c r="B31" s="219"/>
      <c r="C31" s="127"/>
      <c r="D31" s="125"/>
    </row>
    <row r="32" spans="1:19" ht="15.75" customHeight="1" x14ac:dyDescent="0.4">
      <c r="A32" s="254" t="s">
        <v>1206</v>
      </c>
      <c r="B32" s="219"/>
      <c r="C32" s="127"/>
      <c r="D32" s="126"/>
    </row>
    <row r="33" spans="1:19" ht="15" customHeight="1" x14ac:dyDescent="0.4">
      <c r="A33" s="254" t="s">
        <v>1207</v>
      </c>
      <c r="B33" s="219"/>
      <c r="C33" s="127"/>
      <c r="D33" s="126"/>
    </row>
    <row r="34" spans="1:19" ht="18.75" customHeight="1" x14ac:dyDescent="0.4">
      <c r="A34" s="218"/>
      <c r="B34" s="219"/>
      <c r="C34" s="220"/>
      <c r="D34" s="133"/>
    </row>
    <row r="35" spans="1:19" ht="31.5" customHeight="1" x14ac:dyDescent="0.4">
      <c r="A35" s="218"/>
      <c r="B35" s="256" t="s">
        <v>1201</v>
      </c>
      <c r="C35" s="220"/>
      <c r="D35" s="133"/>
    </row>
    <row r="36" spans="1:19" ht="25.5" customHeight="1" x14ac:dyDescent="0.4">
      <c r="A36" s="155" t="s">
        <v>422</v>
      </c>
      <c r="B36" s="155" t="s">
        <v>423</v>
      </c>
      <c r="C36" s="156" t="s">
        <v>420</v>
      </c>
      <c r="D36" s="156" t="s">
        <v>421</v>
      </c>
    </row>
    <row r="37" spans="1:19" x14ac:dyDescent="0.4">
      <c r="A37" s="157" t="s">
        <v>478</v>
      </c>
      <c r="B37" s="157" t="s">
        <v>479</v>
      </c>
      <c r="C37" s="158">
        <v>63930511</v>
      </c>
      <c r="D37" s="175">
        <v>59026656</v>
      </c>
      <c r="Q37" s="127">
        <v>526</v>
      </c>
      <c r="S37" s="127">
        <v>8573</v>
      </c>
    </row>
    <row r="38" spans="1:19" x14ac:dyDescent="0.4">
      <c r="A38" s="157"/>
      <c r="B38" s="157" t="s">
        <v>840</v>
      </c>
      <c r="C38" s="158">
        <v>8967779</v>
      </c>
      <c r="D38" s="175">
        <v>2778193</v>
      </c>
    </row>
    <row r="39" spans="1:19" x14ac:dyDescent="0.4">
      <c r="A39" s="157"/>
      <c r="B39" s="164" t="s">
        <v>419</v>
      </c>
      <c r="C39" s="167">
        <v>2424324</v>
      </c>
      <c r="D39" s="181">
        <v>2728193</v>
      </c>
    </row>
    <row r="40" spans="1:19" x14ac:dyDescent="0.4">
      <c r="A40" s="157"/>
      <c r="B40" s="164" t="s">
        <v>841</v>
      </c>
      <c r="C40" s="167">
        <v>74000</v>
      </c>
      <c r="D40" s="181">
        <v>50000</v>
      </c>
    </row>
    <row r="41" spans="1:19" x14ac:dyDescent="0.4">
      <c r="A41" s="157"/>
      <c r="B41" s="174" t="s">
        <v>842</v>
      </c>
      <c r="C41" s="167">
        <v>6469455</v>
      </c>
      <c r="D41" s="184">
        <v>0</v>
      </c>
    </row>
    <row r="42" spans="1:19" x14ac:dyDescent="0.4">
      <c r="A42" s="157" t="s">
        <v>480</v>
      </c>
      <c r="B42" s="157" t="s">
        <v>481</v>
      </c>
      <c r="C42" s="156">
        <v>54962732</v>
      </c>
      <c r="D42" s="175">
        <v>56248463</v>
      </c>
      <c r="Q42" s="127">
        <v>527</v>
      </c>
      <c r="S42" s="127">
        <v>8574</v>
      </c>
    </row>
    <row r="43" spans="1:19" x14ac:dyDescent="0.4">
      <c r="A43" s="159" t="s">
        <v>237</v>
      </c>
      <c r="B43" s="160" t="s">
        <v>482</v>
      </c>
      <c r="C43" s="20">
        <v>7943105</v>
      </c>
      <c r="D43" s="182">
        <v>8266584</v>
      </c>
      <c r="Q43" s="127">
        <v>528</v>
      </c>
      <c r="S43" s="127">
        <v>8575</v>
      </c>
    </row>
    <row r="44" spans="1:19" ht="15.75" hidden="1" customHeight="1" x14ac:dyDescent="0.4">
      <c r="A44" s="159" t="s">
        <v>483</v>
      </c>
      <c r="B44" s="160" t="s">
        <v>484</v>
      </c>
      <c r="C44" s="20">
        <v>0</v>
      </c>
      <c r="D44" s="182">
        <v>1302483</v>
      </c>
      <c r="Q44" s="127">
        <v>529</v>
      </c>
      <c r="S44" s="127">
        <v>8576</v>
      </c>
    </row>
    <row r="45" spans="1:19" x14ac:dyDescent="0.4">
      <c r="A45" s="159" t="s">
        <v>244</v>
      </c>
      <c r="B45" s="160" t="s">
        <v>243</v>
      </c>
      <c r="C45" s="20">
        <v>1681211</v>
      </c>
      <c r="D45" s="182">
        <v>1302483</v>
      </c>
      <c r="Q45" s="127">
        <v>530</v>
      </c>
      <c r="S45" s="127">
        <v>8577</v>
      </c>
    </row>
    <row r="46" spans="1:19" x14ac:dyDescent="0.4">
      <c r="A46" s="159" t="s">
        <v>259</v>
      </c>
      <c r="B46" s="160" t="s">
        <v>485</v>
      </c>
      <c r="C46" s="20">
        <v>5936638</v>
      </c>
      <c r="D46" s="182">
        <v>4671197</v>
      </c>
      <c r="Q46" s="127">
        <v>531</v>
      </c>
      <c r="S46" s="127">
        <v>8578</v>
      </c>
    </row>
    <row r="47" spans="1:19" x14ac:dyDescent="0.4">
      <c r="A47" s="159" t="s">
        <v>263</v>
      </c>
      <c r="B47" s="160" t="s">
        <v>486</v>
      </c>
      <c r="C47" s="20">
        <v>138207</v>
      </c>
      <c r="D47" s="182">
        <v>133379</v>
      </c>
      <c r="Q47" s="127">
        <v>532</v>
      </c>
      <c r="S47" s="127">
        <v>8579</v>
      </c>
    </row>
    <row r="48" spans="1:19" x14ac:dyDescent="0.4">
      <c r="A48" s="159" t="s">
        <v>276</v>
      </c>
      <c r="B48" s="160" t="s">
        <v>487</v>
      </c>
      <c r="C48" s="20">
        <v>3925438</v>
      </c>
      <c r="D48" s="184">
        <v>3557195</v>
      </c>
      <c r="Q48" s="127">
        <v>533</v>
      </c>
      <c r="S48" s="127">
        <v>8580</v>
      </c>
    </row>
    <row r="49" spans="1:19" x14ac:dyDescent="0.4">
      <c r="A49" s="159" t="s">
        <v>282</v>
      </c>
      <c r="B49" s="160" t="s">
        <v>488</v>
      </c>
      <c r="C49" s="20">
        <v>606970</v>
      </c>
      <c r="D49" s="182">
        <v>784761</v>
      </c>
      <c r="Q49" s="127">
        <v>534</v>
      </c>
      <c r="S49" s="127">
        <v>8581</v>
      </c>
    </row>
    <row r="50" spans="1:19" x14ac:dyDescent="0.4">
      <c r="A50" s="159" t="s">
        <v>305</v>
      </c>
      <c r="B50" s="160" t="s">
        <v>489</v>
      </c>
      <c r="C50" s="20">
        <v>2897043</v>
      </c>
      <c r="D50" s="182">
        <v>3248433</v>
      </c>
      <c r="Q50" s="127">
        <v>535</v>
      </c>
      <c r="S50" s="127">
        <v>8582</v>
      </c>
    </row>
    <row r="51" spans="1:19" x14ac:dyDescent="0.4">
      <c r="A51" s="159" t="s">
        <v>352</v>
      </c>
      <c r="B51" s="160" t="s">
        <v>398</v>
      </c>
      <c r="C51" s="20">
        <v>26802209</v>
      </c>
      <c r="D51" s="182">
        <v>28236576</v>
      </c>
      <c r="Q51" s="127">
        <v>536</v>
      </c>
      <c r="S51" s="127">
        <v>8583</v>
      </c>
    </row>
    <row r="52" spans="1:19" x14ac:dyDescent="0.4">
      <c r="A52" s="159" t="s">
        <v>370</v>
      </c>
      <c r="B52" s="160" t="s">
        <v>399</v>
      </c>
      <c r="C52" s="20">
        <v>5031911</v>
      </c>
      <c r="D52" s="182">
        <v>6047855</v>
      </c>
      <c r="Q52" s="127">
        <v>537</v>
      </c>
      <c r="S52" s="127">
        <v>8584</v>
      </c>
    </row>
    <row r="53" spans="1:19" s="135" customFormat="1" ht="15" x14ac:dyDescent="0.35">
      <c r="A53" s="157" t="s">
        <v>490</v>
      </c>
      <c r="B53" s="157" t="s">
        <v>491</v>
      </c>
      <c r="C53" s="156">
        <v>54962732</v>
      </c>
      <c r="D53" s="175">
        <v>56248463</v>
      </c>
      <c r="Q53" s="135">
        <v>538</v>
      </c>
      <c r="S53" s="135">
        <v>7971</v>
      </c>
    </row>
    <row r="54" spans="1:19" x14ac:dyDescent="0.4">
      <c r="A54" s="172" t="s">
        <v>408</v>
      </c>
      <c r="B54" s="178" t="s">
        <v>407</v>
      </c>
      <c r="C54" s="171">
        <v>23212183</v>
      </c>
      <c r="D54" s="173">
        <v>25512979</v>
      </c>
      <c r="F54" s="133"/>
      <c r="Q54" s="127">
        <v>541</v>
      </c>
      <c r="S54" s="127">
        <v>8587</v>
      </c>
    </row>
    <row r="55" spans="1:19" x14ac:dyDescent="0.4">
      <c r="A55" s="159" t="s">
        <v>492</v>
      </c>
      <c r="B55" s="161" t="s">
        <v>493</v>
      </c>
      <c r="C55" s="20">
        <v>17768828</v>
      </c>
      <c r="D55" s="168">
        <v>19451968</v>
      </c>
      <c r="Q55" s="127">
        <v>542</v>
      </c>
      <c r="S55" s="127">
        <v>8588</v>
      </c>
    </row>
    <row r="56" spans="1:19" ht="15.75" hidden="1" customHeight="1" x14ac:dyDescent="0.4">
      <c r="A56" s="159" t="s">
        <v>494</v>
      </c>
      <c r="B56" s="162" t="s">
        <v>495</v>
      </c>
      <c r="C56" s="20">
        <v>0</v>
      </c>
      <c r="D56" s="166"/>
      <c r="Q56" s="127">
        <v>562</v>
      </c>
      <c r="S56" s="127">
        <v>8608</v>
      </c>
    </row>
    <row r="57" spans="1:19" ht="25.75" x14ac:dyDescent="0.4">
      <c r="A57" s="159" t="s">
        <v>496</v>
      </c>
      <c r="B57" s="161" t="s">
        <v>497</v>
      </c>
      <c r="C57" s="20">
        <v>5443355</v>
      </c>
      <c r="D57" s="168">
        <v>6061011</v>
      </c>
      <c r="Q57" s="127">
        <v>563</v>
      </c>
      <c r="S57" s="127">
        <v>8609</v>
      </c>
    </row>
    <row r="58" spans="1:19" ht="15.75" hidden="1" customHeight="1" x14ac:dyDescent="0.4">
      <c r="A58" s="159" t="s">
        <v>498</v>
      </c>
      <c r="B58" s="162" t="s">
        <v>499</v>
      </c>
      <c r="C58" s="20">
        <v>0</v>
      </c>
      <c r="D58" s="166"/>
      <c r="Q58" s="127">
        <v>574</v>
      </c>
      <c r="S58" s="127">
        <v>8620</v>
      </c>
    </row>
    <row r="59" spans="1:19" x14ac:dyDescent="0.4">
      <c r="A59" s="172" t="s">
        <v>410</v>
      </c>
      <c r="B59" s="178" t="s">
        <v>409</v>
      </c>
      <c r="C59" s="171">
        <v>9568369</v>
      </c>
      <c r="D59" s="170">
        <v>12231695</v>
      </c>
      <c r="Q59" s="127">
        <v>575</v>
      </c>
      <c r="S59" s="127">
        <v>8621</v>
      </c>
    </row>
    <row r="60" spans="1:19" x14ac:dyDescent="0.4">
      <c r="A60" s="159" t="s">
        <v>500</v>
      </c>
      <c r="B60" s="161" t="s">
        <v>501</v>
      </c>
      <c r="C60" s="20">
        <v>14542</v>
      </c>
      <c r="D60" s="168">
        <v>128170</v>
      </c>
      <c r="Q60" s="127">
        <v>576</v>
      </c>
      <c r="S60" s="127">
        <v>8622</v>
      </c>
    </row>
    <row r="61" spans="1:19" x14ac:dyDescent="0.4">
      <c r="A61" s="159" t="s">
        <v>502</v>
      </c>
      <c r="B61" s="161" t="s">
        <v>503</v>
      </c>
      <c r="C61" s="20">
        <v>7412268</v>
      </c>
      <c r="D61" s="168">
        <v>9509096</v>
      </c>
      <c r="Q61" s="127">
        <v>583</v>
      </c>
      <c r="S61" s="127">
        <v>8629</v>
      </c>
    </row>
    <row r="62" spans="1:19" ht="25.75" x14ac:dyDescent="0.4">
      <c r="A62" s="159" t="s">
        <v>504</v>
      </c>
      <c r="B62" s="161" t="s">
        <v>505</v>
      </c>
      <c r="C62" s="20">
        <v>2103719</v>
      </c>
      <c r="D62" s="168">
        <v>2537549</v>
      </c>
      <c r="Q62" s="127">
        <v>636</v>
      </c>
      <c r="S62" s="127">
        <v>8681</v>
      </c>
    </row>
    <row r="63" spans="1:19" x14ac:dyDescent="0.4">
      <c r="A63" s="159" t="s">
        <v>506</v>
      </c>
      <c r="B63" s="161" t="s">
        <v>507</v>
      </c>
      <c r="C63" s="20">
        <v>10984</v>
      </c>
      <c r="D63" s="168">
        <v>11827</v>
      </c>
      <c r="Q63" s="127">
        <v>666</v>
      </c>
      <c r="S63" s="127">
        <v>8711</v>
      </c>
    </row>
    <row r="64" spans="1:19" x14ac:dyDescent="0.4">
      <c r="A64" s="159" t="s">
        <v>508</v>
      </c>
      <c r="B64" s="161" t="s">
        <v>509</v>
      </c>
      <c r="C64" s="20">
        <v>26856</v>
      </c>
      <c r="D64" s="168">
        <v>45053</v>
      </c>
      <c r="Q64" s="127">
        <v>667</v>
      </c>
      <c r="S64" s="127">
        <v>8712</v>
      </c>
    </row>
    <row r="65" spans="1:19" ht="25.5" hidden="1" customHeight="1" x14ac:dyDescent="0.4">
      <c r="A65" s="159" t="s">
        <v>510</v>
      </c>
      <c r="B65" s="162" t="s">
        <v>511</v>
      </c>
      <c r="C65" s="20">
        <v>0</v>
      </c>
      <c r="D65" s="166"/>
      <c r="Q65" s="127">
        <v>675</v>
      </c>
      <c r="S65" s="127">
        <v>8720</v>
      </c>
    </row>
    <row r="66" spans="1:19" x14ac:dyDescent="0.4">
      <c r="A66" s="172" t="s">
        <v>412</v>
      </c>
      <c r="B66" s="178" t="s">
        <v>411</v>
      </c>
      <c r="C66" s="171">
        <v>127131</v>
      </c>
      <c r="D66" s="170">
        <v>133500</v>
      </c>
      <c r="Q66" s="127">
        <v>678</v>
      </c>
      <c r="S66" s="127">
        <v>8723</v>
      </c>
    </row>
    <row r="67" spans="1:19" ht="25.5" hidden="1" customHeight="1" x14ac:dyDescent="0.4">
      <c r="A67" s="183" t="s">
        <v>512</v>
      </c>
      <c r="B67" s="176" t="s">
        <v>513</v>
      </c>
      <c r="C67" s="180">
        <v>0</v>
      </c>
      <c r="D67" s="177"/>
      <c r="Q67" s="127">
        <v>679</v>
      </c>
      <c r="S67" s="127">
        <v>8724</v>
      </c>
    </row>
    <row r="68" spans="1:19" ht="25.5" hidden="1" customHeight="1" x14ac:dyDescent="0.4">
      <c r="A68" s="183" t="s">
        <v>514</v>
      </c>
      <c r="B68" s="185" t="s">
        <v>515</v>
      </c>
      <c r="C68" s="180">
        <v>0</v>
      </c>
      <c r="D68" s="177"/>
      <c r="Q68" s="127">
        <v>680</v>
      </c>
      <c r="S68" s="127">
        <v>8725</v>
      </c>
    </row>
    <row r="69" spans="1:19" ht="12.75" hidden="1" customHeight="1" x14ac:dyDescent="0.4">
      <c r="A69" s="183" t="s">
        <v>516</v>
      </c>
      <c r="B69" s="185" t="s">
        <v>517</v>
      </c>
      <c r="C69" s="180">
        <v>0</v>
      </c>
      <c r="D69" s="177"/>
      <c r="Q69" s="127">
        <v>681</v>
      </c>
      <c r="S69" s="127">
        <v>8726</v>
      </c>
    </row>
    <row r="70" spans="1:19" x14ac:dyDescent="0.4">
      <c r="A70" s="172" t="s">
        <v>518</v>
      </c>
      <c r="B70" s="178" t="s">
        <v>519</v>
      </c>
      <c r="C70" s="171">
        <v>829130</v>
      </c>
      <c r="D70" s="170">
        <v>985542</v>
      </c>
      <c r="Q70" s="127">
        <v>698</v>
      </c>
      <c r="S70" s="127">
        <v>8743</v>
      </c>
    </row>
    <row r="71" spans="1:19" ht="15.75" hidden="1" customHeight="1" x14ac:dyDescent="0.4">
      <c r="A71" s="159" t="s">
        <v>520</v>
      </c>
      <c r="B71" s="161" t="s">
        <v>521</v>
      </c>
      <c r="C71" s="20">
        <v>0</v>
      </c>
      <c r="D71" s="168">
        <v>985542</v>
      </c>
      <c r="Q71" s="127">
        <v>699</v>
      </c>
      <c r="S71" s="127">
        <v>8744</v>
      </c>
    </row>
    <row r="72" spans="1:19" ht="38.25" hidden="1" customHeight="1" x14ac:dyDescent="0.4">
      <c r="A72" s="159" t="s">
        <v>522</v>
      </c>
      <c r="B72" s="162" t="s">
        <v>523</v>
      </c>
      <c r="C72" s="20">
        <v>0</v>
      </c>
      <c r="D72" s="166"/>
      <c r="Q72" s="127">
        <v>700</v>
      </c>
      <c r="S72" s="127">
        <v>8745</v>
      </c>
    </row>
    <row r="73" spans="1:19" ht="38.25" hidden="1" customHeight="1" x14ac:dyDescent="0.4">
      <c r="A73" s="159" t="s">
        <v>524</v>
      </c>
      <c r="B73" s="162" t="s">
        <v>525</v>
      </c>
      <c r="C73" s="20">
        <v>0</v>
      </c>
      <c r="D73" s="166"/>
      <c r="Q73" s="127">
        <v>701</v>
      </c>
      <c r="S73" s="127">
        <v>8746</v>
      </c>
    </row>
    <row r="74" spans="1:19" ht="38.25" hidden="1" customHeight="1" x14ac:dyDescent="0.4">
      <c r="A74" s="159" t="s">
        <v>526</v>
      </c>
      <c r="B74" s="162" t="s">
        <v>527</v>
      </c>
      <c r="C74" s="20">
        <v>0</v>
      </c>
      <c r="D74" s="166"/>
      <c r="Q74" s="127">
        <v>702</v>
      </c>
      <c r="S74" s="127">
        <v>8747</v>
      </c>
    </row>
    <row r="75" spans="1:19" ht="15.75" hidden="1" customHeight="1" x14ac:dyDescent="0.4">
      <c r="A75" s="159" t="s">
        <v>528</v>
      </c>
      <c r="B75" s="162" t="s">
        <v>529</v>
      </c>
      <c r="C75" s="20">
        <v>0</v>
      </c>
      <c r="D75" s="166"/>
      <c r="Q75" s="127">
        <v>703</v>
      </c>
      <c r="S75" s="127">
        <v>8748</v>
      </c>
    </row>
    <row r="76" spans="1:19" ht="25.5" hidden="1" customHeight="1" x14ac:dyDescent="0.4">
      <c r="A76" s="159" t="s">
        <v>530</v>
      </c>
      <c r="B76" s="162" t="s">
        <v>531</v>
      </c>
      <c r="C76" s="20">
        <v>0</v>
      </c>
      <c r="D76" s="166"/>
      <c r="Q76" s="127">
        <v>704</v>
      </c>
      <c r="S76" s="127">
        <v>8749</v>
      </c>
    </row>
    <row r="77" spans="1:19" ht="15.75" hidden="1" customHeight="1" x14ac:dyDescent="0.4">
      <c r="A77" s="159" t="s">
        <v>532</v>
      </c>
      <c r="B77" s="162" t="s">
        <v>533</v>
      </c>
      <c r="C77" s="20">
        <v>0</v>
      </c>
      <c r="D77" s="166"/>
      <c r="Q77" s="127">
        <v>705</v>
      </c>
      <c r="S77" s="127">
        <v>8750</v>
      </c>
    </row>
    <row r="78" spans="1:19" ht="15.75" hidden="1" customHeight="1" x14ac:dyDescent="0.4">
      <c r="A78" s="159" t="s">
        <v>534</v>
      </c>
      <c r="B78" s="162" t="s">
        <v>535</v>
      </c>
      <c r="C78" s="20">
        <v>0</v>
      </c>
      <c r="D78" s="166"/>
      <c r="Q78" s="127">
        <v>706</v>
      </c>
      <c r="S78" s="127">
        <v>8751</v>
      </c>
    </row>
    <row r="79" spans="1:19" ht="25.75" x14ac:dyDescent="0.4">
      <c r="A79" s="159" t="s">
        <v>536</v>
      </c>
      <c r="B79" s="161" t="s">
        <v>537</v>
      </c>
      <c r="C79" s="20">
        <v>829130</v>
      </c>
      <c r="D79" s="169">
        <v>985542</v>
      </c>
      <c r="Q79" s="127">
        <v>707</v>
      </c>
      <c r="S79" s="127">
        <v>8752</v>
      </c>
    </row>
    <row r="80" spans="1:19" ht="25.5" hidden="1" customHeight="1" x14ac:dyDescent="0.4">
      <c r="A80" s="159" t="s">
        <v>538</v>
      </c>
      <c r="B80" s="162" t="s">
        <v>539</v>
      </c>
      <c r="C80" s="20">
        <v>0</v>
      </c>
      <c r="D80" s="168">
        <v>985542</v>
      </c>
      <c r="Q80" s="127">
        <v>708</v>
      </c>
      <c r="S80" s="127">
        <v>8753</v>
      </c>
    </row>
    <row r="81" spans="1:19" ht="25.5" hidden="1" customHeight="1" x14ac:dyDescent="0.4">
      <c r="A81" s="159" t="s">
        <v>540</v>
      </c>
      <c r="B81" s="162" t="s">
        <v>541</v>
      </c>
      <c r="C81" s="20">
        <v>0</v>
      </c>
      <c r="D81" s="166"/>
      <c r="Q81" s="127">
        <v>709</v>
      </c>
      <c r="S81" s="127">
        <v>8754</v>
      </c>
    </row>
    <row r="82" spans="1:19" ht="25.5" hidden="1" customHeight="1" x14ac:dyDescent="0.4">
      <c r="A82" s="159" t="s">
        <v>542</v>
      </c>
      <c r="B82" s="162" t="s">
        <v>543</v>
      </c>
      <c r="C82" s="20">
        <v>0</v>
      </c>
      <c r="D82" s="166"/>
      <c r="Q82" s="127">
        <v>710</v>
      </c>
      <c r="S82" s="127">
        <v>8755</v>
      </c>
    </row>
    <row r="83" spans="1:19" ht="15.75" hidden="1" customHeight="1" x14ac:dyDescent="0.4">
      <c r="A83" s="159" t="s">
        <v>544</v>
      </c>
      <c r="B83" s="162" t="s">
        <v>545</v>
      </c>
      <c r="C83" s="20">
        <v>0</v>
      </c>
      <c r="D83" s="166"/>
      <c r="Q83" s="127">
        <v>711</v>
      </c>
      <c r="S83" s="127">
        <v>8756</v>
      </c>
    </row>
    <row r="84" spans="1:19" ht="15.75" hidden="1" customHeight="1" x14ac:dyDescent="0.4">
      <c r="A84" s="159" t="s">
        <v>546</v>
      </c>
      <c r="B84" s="162" t="s">
        <v>547</v>
      </c>
      <c r="C84" s="20">
        <v>0</v>
      </c>
      <c r="D84" s="166"/>
      <c r="Q84" s="127">
        <v>712</v>
      </c>
      <c r="S84" s="127">
        <v>8757</v>
      </c>
    </row>
    <row r="85" spans="1:19" ht="25.5" hidden="1" customHeight="1" x14ac:dyDescent="0.4">
      <c r="A85" s="159" t="s">
        <v>548</v>
      </c>
      <c r="B85" s="162" t="s">
        <v>549</v>
      </c>
      <c r="C85" s="20">
        <v>0</v>
      </c>
      <c r="D85" s="166"/>
      <c r="Q85" s="127">
        <v>713</v>
      </c>
      <c r="S85" s="127">
        <v>8758</v>
      </c>
    </row>
    <row r="86" spans="1:19" ht="51" hidden="1" customHeight="1" x14ac:dyDescent="0.4">
      <c r="A86" s="159" t="s">
        <v>550</v>
      </c>
      <c r="B86" s="162" t="s">
        <v>551</v>
      </c>
      <c r="C86" s="20">
        <v>0</v>
      </c>
      <c r="D86" s="166"/>
      <c r="Q86" s="127">
        <v>724</v>
      </c>
      <c r="S86" s="127">
        <v>8769</v>
      </c>
    </row>
    <row r="87" spans="1:19" ht="51" hidden="1" customHeight="1" x14ac:dyDescent="0.4">
      <c r="A87" s="159" t="s">
        <v>552</v>
      </c>
      <c r="B87" s="162" t="s">
        <v>553</v>
      </c>
      <c r="C87" s="20">
        <v>0</v>
      </c>
      <c r="D87" s="166"/>
      <c r="Q87" s="127">
        <v>725</v>
      </c>
      <c r="S87" s="127">
        <v>8770</v>
      </c>
    </row>
    <row r="88" spans="1:19" ht="38.25" hidden="1" customHeight="1" x14ac:dyDescent="0.4">
      <c r="A88" s="159" t="s">
        <v>554</v>
      </c>
      <c r="B88" s="162" t="s">
        <v>555</v>
      </c>
      <c r="C88" s="20">
        <v>0</v>
      </c>
      <c r="D88" s="166"/>
      <c r="Q88" s="127">
        <v>726</v>
      </c>
      <c r="S88" s="127">
        <v>8771</v>
      </c>
    </row>
    <row r="89" spans="1:19" ht="38.25" hidden="1" customHeight="1" x14ac:dyDescent="0.4">
      <c r="A89" s="159" t="s">
        <v>556</v>
      </c>
      <c r="B89" s="162" t="s">
        <v>557</v>
      </c>
      <c r="C89" s="20">
        <v>0</v>
      </c>
      <c r="D89" s="166"/>
      <c r="Q89" s="127">
        <v>727</v>
      </c>
      <c r="S89" s="127">
        <v>8772</v>
      </c>
    </row>
    <row r="90" spans="1:19" ht="38.25" hidden="1" customHeight="1" x14ac:dyDescent="0.4">
      <c r="A90" s="159" t="s">
        <v>558</v>
      </c>
      <c r="B90" s="161" t="s">
        <v>559</v>
      </c>
      <c r="C90" s="20">
        <v>0</v>
      </c>
      <c r="D90" s="166"/>
      <c r="Q90" s="127">
        <v>728</v>
      </c>
      <c r="S90" s="127">
        <v>8773</v>
      </c>
    </row>
    <row r="91" spans="1:19" ht="38.25" hidden="1" customHeight="1" x14ac:dyDescent="0.4">
      <c r="A91" s="159" t="s">
        <v>560</v>
      </c>
      <c r="B91" s="162" t="s">
        <v>561</v>
      </c>
      <c r="C91" s="20">
        <v>0</v>
      </c>
      <c r="D91" s="166"/>
      <c r="Q91" s="127">
        <v>729</v>
      </c>
      <c r="S91" s="127">
        <v>8774</v>
      </c>
    </row>
    <row r="92" spans="1:19" ht="38.25" hidden="1" customHeight="1" x14ac:dyDescent="0.4">
      <c r="A92" s="159" t="s">
        <v>562</v>
      </c>
      <c r="B92" s="162" t="s">
        <v>563</v>
      </c>
      <c r="C92" s="20">
        <v>0</v>
      </c>
      <c r="D92" s="166"/>
      <c r="Q92" s="127">
        <v>730</v>
      </c>
      <c r="S92" s="127">
        <v>8775</v>
      </c>
    </row>
    <row r="93" spans="1:19" ht="63.75" hidden="1" customHeight="1" x14ac:dyDescent="0.4">
      <c r="A93" s="159" t="s">
        <v>564</v>
      </c>
      <c r="B93" s="161" t="s">
        <v>565</v>
      </c>
      <c r="C93" s="20">
        <v>0</v>
      </c>
      <c r="D93" s="166"/>
      <c r="Q93" s="127">
        <v>731</v>
      </c>
      <c r="S93" s="127">
        <v>8776</v>
      </c>
    </row>
    <row r="94" spans="1:19" ht="25.5" hidden="1" customHeight="1" x14ac:dyDescent="0.4">
      <c r="A94" s="159" t="s">
        <v>566</v>
      </c>
      <c r="B94" s="161" t="s">
        <v>567</v>
      </c>
      <c r="C94" s="20">
        <v>0</v>
      </c>
      <c r="D94" s="166"/>
      <c r="Q94" s="127">
        <v>732</v>
      </c>
      <c r="S94" s="127">
        <v>8777</v>
      </c>
    </row>
    <row r="95" spans="1:19" x14ac:dyDescent="0.4">
      <c r="A95" s="172" t="s">
        <v>416</v>
      </c>
      <c r="B95" s="178" t="s">
        <v>415</v>
      </c>
      <c r="C95" s="171">
        <v>2533592</v>
      </c>
      <c r="D95" s="170">
        <v>2640445</v>
      </c>
      <c r="Q95" s="127">
        <v>733</v>
      </c>
      <c r="S95" s="127">
        <v>8778</v>
      </c>
    </row>
    <row r="96" spans="1:19" x14ac:dyDescent="0.4">
      <c r="A96" s="159" t="s">
        <v>568</v>
      </c>
      <c r="B96" s="161" t="s">
        <v>569</v>
      </c>
      <c r="C96" s="20">
        <v>1884064</v>
      </c>
      <c r="D96" s="168">
        <v>2117069</v>
      </c>
      <c r="Q96" s="127">
        <v>734</v>
      </c>
      <c r="S96" s="127">
        <v>8779</v>
      </c>
    </row>
    <row r="97" spans="1:19" ht="15.75" hidden="1" customHeight="1" x14ac:dyDescent="0.4">
      <c r="A97" s="159" t="s">
        <v>570</v>
      </c>
      <c r="B97" s="162" t="s">
        <v>571</v>
      </c>
      <c r="C97" s="20">
        <v>0</v>
      </c>
      <c r="D97" s="166"/>
      <c r="Q97" s="127">
        <v>735</v>
      </c>
      <c r="S97" s="127">
        <v>8780</v>
      </c>
    </row>
    <row r="98" spans="1:19" ht="15.75" hidden="1" customHeight="1" x14ac:dyDescent="0.4">
      <c r="A98" s="159" t="s">
        <v>572</v>
      </c>
      <c r="B98" s="162" t="s">
        <v>573</v>
      </c>
      <c r="C98" s="20">
        <v>0</v>
      </c>
      <c r="D98" s="166"/>
      <c r="Q98" s="127">
        <v>736</v>
      </c>
      <c r="S98" s="127">
        <v>8781</v>
      </c>
    </row>
    <row r="99" spans="1:19" ht="15.75" hidden="1" customHeight="1" x14ac:dyDescent="0.4">
      <c r="A99" s="159" t="s">
        <v>574</v>
      </c>
      <c r="B99" s="162" t="s">
        <v>575</v>
      </c>
      <c r="C99" s="20">
        <v>0</v>
      </c>
      <c r="D99" s="166"/>
      <c r="Q99" s="127">
        <v>737</v>
      </c>
      <c r="S99" s="127">
        <v>8782</v>
      </c>
    </row>
    <row r="100" spans="1:19" ht="15.75" hidden="1" customHeight="1" x14ac:dyDescent="0.4">
      <c r="A100" s="159" t="s">
        <v>576</v>
      </c>
      <c r="B100" s="162" t="s">
        <v>577</v>
      </c>
      <c r="C100" s="20">
        <v>0</v>
      </c>
      <c r="D100" s="166"/>
      <c r="Q100" s="127">
        <v>738</v>
      </c>
      <c r="S100" s="127">
        <v>8783</v>
      </c>
    </row>
    <row r="101" spans="1:19" ht="15.75" hidden="1" customHeight="1" x14ac:dyDescent="0.4">
      <c r="A101" s="159" t="s">
        <v>578</v>
      </c>
      <c r="B101" s="162" t="s">
        <v>579</v>
      </c>
      <c r="C101" s="20">
        <v>0</v>
      </c>
      <c r="D101" s="166"/>
      <c r="Q101" s="127">
        <v>739</v>
      </c>
      <c r="S101" s="127">
        <v>8784</v>
      </c>
    </row>
    <row r="102" spans="1:19" ht="15.75" hidden="1" customHeight="1" x14ac:dyDescent="0.4">
      <c r="A102" s="159" t="s">
        <v>580</v>
      </c>
      <c r="B102" s="162" t="s">
        <v>581</v>
      </c>
      <c r="C102" s="20">
        <v>0</v>
      </c>
      <c r="D102" s="166"/>
      <c r="Q102" s="127">
        <v>740</v>
      </c>
      <c r="S102" s="127">
        <v>8785</v>
      </c>
    </row>
    <row r="103" spans="1:19" ht="15.75" hidden="1" customHeight="1" x14ac:dyDescent="0.4">
      <c r="A103" s="159" t="s">
        <v>582</v>
      </c>
      <c r="B103" s="162" t="s">
        <v>583</v>
      </c>
      <c r="C103" s="20">
        <v>0</v>
      </c>
      <c r="D103" s="166"/>
      <c r="Q103" s="127">
        <v>741</v>
      </c>
      <c r="S103" s="127">
        <v>8786</v>
      </c>
    </row>
    <row r="104" spans="1:19" ht="15.75" hidden="1" customHeight="1" x14ac:dyDescent="0.4">
      <c r="A104" s="159" t="s">
        <v>584</v>
      </c>
      <c r="B104" s="162" t="s">
        <v>585</v>
      </c>
      <c r="C104" s="20">
        <v>0</v>
      </c>
      <c r="D104" s="166"/>
      <c r="Q104" s="127">
        <v>742</v>
      </c>
      <c r="S104" s="127">
        <v>8787</v>
      </c>
    </row>
    <row r="105" spans="1:19" ht="15.75" hidden="1" customHeight="1" x14ac:dyDescent="0.4">
      <c r="A105" s="159" t="s">
        <v>586</v>
      </c>
      <c r="B105" s="162" t="s">
        <v>587</v>
      </c>
      <c r="C105" s="20">
        <v>0</v>
      </c>
      <c r="D105" s="166"/>
      <c r="Q105" s="127">
        <v>743</v>
      </c>
      <c r="S105" s="127">
        <v>8788</v>
      </c>
    </row>
    <row r="106" spans="1:19" ht="15.75" hidden="1" customHeight="1" x14ac:dyDescent="0.4">
      <c r="A106" s="159" t="s">
        <v>588</v>
      </c>
      <c r="B106" s="162" t="s">
        <v>589</v>
      </c>
      <c r="C106" s="20">
        <v>0</v>
      </c>
      <c r="D106" s="166"/>
      <c r="Q106" s="127">
        <v>744</v>
      </c>
      <c r="S106" s="127">
        <v>8789</v>
      </c>
    </row>
    <row r="107" spans="1:19" ht="15.75" hidden="1" customHeight="1" x14ac:dyDescent="0.4">
      <c r="A107" s="159" t="s">
        <v>590</v>
      </c>
      <c r="B107" s="162" t="s">
        <v>591</v>
      </c>
      <c r="C107" s="20">
        <v>0</v>
      </c>
      <c r="D107" s="166"/>
      <c r="Q107" s="127">
        <v>745</v>
      </c>
      <c r="S107" s="127">
        <v>8790</v>
      </c>
    </row>
    <row r="108" spans="1:19" ht="15.75" hidden="1" customHeight="1" x14ac:dyDescent="0.4">
      <c r="A108" s="159" t="s">
        <v>592</v>
      </c>
      <c r="B108" s="162" t="s">
        <v>593</v>
      </c>
      <c r="C108" s="20">
        <v>0</v>
      </c>
      <c r="D108" s="166"/>
      <c r="Q108" s="127">
        <v>746</v>
      </c>
      <c r="S108" s="127">
        <v>8791</v>
      </c>
    </row>
    <row r="109" spans="1:19" ht="15.75" hidden="1" customHeight="1" x14ac:dyDescent="0.4">
      <c r="A109" s="159" t="s">
        <v>594</v>
      </c>
      <c r="B109" s="162" t="s">
        <v>595</v>
      </c>
      <c r="C109" s="20">
        <v>0</v>
      </c>
      <c r="D109" s="166"/>
      <c r="Q109" s="127">
        <v>747</v>
      </c>
      <c r="S109" s="127">
        <v>8792</v>
      </c>
    </row>
    <row r="110" spans="1:19" ht="25.5" hidden="1" customHeight="1" x14ac:dyDescent="0.4">
      <c r="A110" s="159" t="s">
        <v>596</v>
      </c>
      <c r="B110" s="162" t="s">
        <v>597</v>
      </c>
      <c r="C110" s="20">
        <v>0</v>
      </c>
      <c r="D110" s="166"/>
      <c r="Q110" s="127">
        <v>748</v>
      </c>
      <c r="S110" s="127">
        <v>8793</v>
      </c>
    </row>
    <row r="111" spans="1:19" ht="15.75" hidden="1" customHeight="1" x14ac:dyDescent="0.4">
      <c r="A111" s="159" t="s">
        <v>598</v>
      </c>
      <c r="B111" s="162" t="s">
        <v>599</v>
      </c>
      <c r="C111" s="20">
        <v>0</v>
      </c>
      <c r="D111" s="166"/>
      <c r="Q111" s="127">
        <v>749</v>
      </c>
      <c r="S111" s="127">
        <v>8794</v>
      </c>
    </row>
    <row r="112" spans="1:19" ht="15.75" hidden="1" customHeight="1" x14ac:dyDescent="0.4">
      <c r="A112" s="159" t="s">
        <v>600</v>
      </c>
      <c r="B112" s="162" t="s">
        <v>601</v>
      </c>
      <c r="C112" s="20">
        <v>0</v>
      </c>
      <c r="D112" s="166"/>
      <c r="Q112" s="127">
        <v>750</v>
      </c>
      <c r="S112" s="127">
        <v>8795</v>
      </c>
    </row>
    <row r="113" spans="1:19" ht="15.75" hidden="1" customHeight="1" x14ac:dyDescent="0.4">
      <c r="A113" s="159" t="s">
        <v>602</v>
      </c>
      <c r="B113" s="162" t="s">
        <v>603</v>
      </c>
      <c r="C113" s="20">
        <v>0</v>
      </c>
      <c r="D113" s="166"/>
      <c r="Q113" s="127">
        <v>751</v>
      </c>
      <c r="S113" s="127">
        <v>8796</v>
      </c>
    </row>
    <row r="114" spans="1:19" ht="15.75" hidden="1" customHeight="1" x14ac:dyDescent="0.4">
      <c r="A114" s="159" t="s">
        <v>604</v>
      </c>
      <c r="B114" s="162" t="s">
        <v>605</v>
      </c>
      <c r="C114" s="20">
        <v>0</v>
      </c>
      <c r="D114" s="166"/>
      <c r="Q114" s="127">
        <v>752</v>
      </c>
      <c r="S114" s="127">
        <v>8797</v>
      </c>
    </row>
    <row r="115" spans="1:19" ht="15.75" hidden="1" customHeight="1" x14ac:dyDescent="0.4">
      <c r="A115" s="159" t="s">
        <v>606</v>
      </c>
      <c r="B115" s="162" t="s">
        <v>607</v>
      </c>
      <c r="C115" s="20">
        <v>0</v>
      </c>
      <c r="D115" s="166"/>
      <c r="Q115" s="127">
        <v>753</v>
      </c>
      <c r="S115" s="127">
        <v>8798</v>
      </c>
    </row>
    <row r="116" spans="1:19" ht="15.75" hidden="1" customHeight="1" x14ac:dyDescent="0.4">
      <c r="A116" s="159" t="s">
        <v>608</v>
      </c>
      <c r="B116" s="162" t="s">
        <v>609</v>
      </c>
      <c r="C116" s="20">
        <v>0</v>
      </c>
      <c r="D116" s="166"/>
      <c r="Q116" s="127">
        <v>754</v>
      </c>
      <c r="S116" s="127">
        <v>8799</v>
      </c>
    </row>
    <row r="117" spans="1:19" ht="25.5" hidden="1" customHeight="1" x14ac:dyDescent="0.4">
      <c r="A117" s="159" t="s">
        <v>610</v>
      </c>
      <c r="B117" s="162" t="s">
        <v>611</v>
      </c>
      <c r="C117" s="20">
        <v>0</v>
      </c>
      <c r="D117" s="166"/>
      <c r="Q117" s="127">
        <v>755</v>
      </c>
      <c r="S117" s="127">
        <v>8800</v>
      </c>
    </row>
    <row r="118" spans="1:19" ht="15.75" hidden="1" customHeight="1" x14ac:dyDescent="0.4">
      <c r="A118" s="159" t="s">
        <v>612</v>
      </c>
      <c r="B118" s="162" t="s">
        <v>613</v>
      </c>
      <c r="C118" s="20">
        <v>0</v>
      </c>
      <c r="D118" s="166"/>
      <c r="Q118" s="127">
        <v>756</v>
      </c>
      <c r="S118" s="127">
        <v>8801</v>
      </c>
    </row>
    <row r="119" spans="1:19" ht="15.75" hidden="1" customHeight="1" x14ac:dyDescent="0.4">
      <c r="A119" s="159" t="s">
        <v>614</v>
      </c>
      <c r="B119" s="162" t="s">
        <v>615</v>
      </c>
      <c r="C119" s="20">
        <v>0</v>
      </c>
      <c r="D119" s="166"/>
      <c r="Q119" s="127">
        <v>757</v>
      </c>
      <c r="S119" s="127">
        <v>8802</v>
      </c>
    </row>
    <row r="120" spans="1:19" ht="15.75" hidden="1" customHeight="1" x14ac:dyDescent="0.4">
      <c r="A120" s="159" t="s">
        <v>616</v>
      </c>
      <c r="B120" s="162" t="s">
        <v>617</v>
      </c>
      <c r="C120" s="20">
        <v>0</v>
      </c>
      <c r="D120" s="166"/>
      <c r="Q120" s="127">
        <v>758</v>
      </c>
      <c r="S120" s="127">
        <v>8803</v>
      </c>
    </row>
    <row r="121" spans="1:19" ht="15.75" hidden="1" customHeight="1" x14ac:dyDescent="0.4">
      <c r="A121" s="159" t="s">
        <v>618</v>
      </c>
      <c r="B121" s="162" t="s">
        <v>619</v>
      </c>
      <c r="C121" s="20">
        <v>0</v>
      </c>
      <c r="D121" s="166"/>
      <c r="Q121" s="127">
        <v>759</v>
      </c>
      <c r="S121" s="127">
        <v>8804</v>
      </c>
    </row>
    <row r="122" spans="1:19" ht="15.75" hidden="1" customHeight="1" x14ac:dyDescent="0.4">
      <c r="A122" s="159" t="s">
        <v>620</v>
      </c>
      <c r="B122" s="162" t="s">
        <v>621</v>
      </c>
      <c r="C122" s="20">
        <v>0</v>
      </c>
      <c r="D122" s="166"/>
      <c r="Q122" s="127">
        <v>760</v>
      </c>
      <c r="S122" s="127">
        <v>8805</v>
      </c>
    </row>
    <row r="123" spans="1:19" x14ac:dyDescent="0.4">
      <c r="A123" s="159" t="s">
        <v>622</v>
      </c>
      <c r="B123" s="161" t="s">
        <v>623</v>
      </c>
      <c r="C123" s="20">
        <v>36197</v>
      </c>
      <c r="D123" s="168">
        <v>96700</v>
      </c>
      <c r="Q123" s="127">
        <v>780</v>
      </c>
      <c r="S123" s="127">
        <v>8825</v>
      </c>
    </row>
    <row r="124" spans="1:19" ht="25.5" hidden="1" customHeight="1" x14ac:dyDescent="0.4">
      <c r="A124" s="159" t="s">
        <v>624</v>
      </c>
      <c r="B124" s="162" t="s">
        <v>625</v>
      </c>
      <c r="C124" s="20">
        <v>0</v>
      </c>
      <c r="D124" s="166"/>
    </row>
    <row r="125" spans="1:19" ht="25.75" x14ac:dyDescent="0.4">
      <c r="A125" s="159" t="s">
        <v>626</v>
      </c>
      <c r="B125" s="161" t="s">
        <v>627</v>
      </c>
      <c r="C125" s="20">
        <v>607640</v>
      </c>
      <c r="D125" s="165">
        <v>425476</v>
      </c>
      <c r="Q125" s="127">
        <v>791</v>
      </c>
      <c r="S125" s="127">
        <v>8836</v>
      </c>
    </row>
    <row r="126" spans="1:19" ht="38.6" x14ac:dyDescent="0.4">
      <c r="A126" s="159" t="s">
        <v>628</v>
      </c>
      <c r="B126" s="161" t="s">
        <v>629</v>
      </c>
      <c r="C126" s="20">
        <v>5691</v>
      </c>
      <c r="D126" s="165">
        <v>1200</v>
      </c>
      <c r="Q126" s="127">
        <v>800</v>
      </c>
      <c r="S126" s="127">
        <v>8845</v>
      </c>
    </row>
    <row r="127" spans="1:19" ht="38.25" hidden="1" customHeight="1" x14ac:dyDescent="0.4">
      <c r="A127" s="159" t="s">
        <v>630</v>
      </c>
      <c r="B127" s="162" t="s">
        <v>631</v>
      </c>
      <c r="C127" s="20">
        <v>0</v>
      </c>
      <c r="D127" s="166"/>
      <c r="Q127" s="127">
        <v>802</v>
      </c>
      <c r="S127" s="127">
        <v>8847</v>
      </c>
    </row>
    <row r="128" spans="1:19" s="135" customFormat="1" ht="24.9" x14ac:dyDescent="0.35">
      <c r="A128" s="172" t="s">
        <v>418</v>
      </c>
      <c r="B128" s="179" t="s">
        <v>417</v>
      </c>
      <c r="C128" s="171">
        <v>5345855</v>
      </c>
      <c r="D128" s="186">
        <v>5105913</v>
      </c>
      <c r="Q128" s="135">
        <v>803</v>
      </c>
      <c r="S128" s="135">
        <v>8848</v>
      </c>
    </row>
    <row r="129" spans="1:19" s="135" customFormat="1" ht="25.5" hidden="1" customHeight="1" x14ac:dyDescent="0.35">
      <c r="A129" s="157" t="s">
        <v>632</v>
      </c>
      <c r="B129" s="163" t="s">
        <v>633</v>
      </c>
      <c r="C129" s="156">
        <v>0</v>
      </c>
      <c r="D129" s="165">
        <v>7241146</v>
      </c>
      <c r="Q129" s="135">
        <v>804</v>
      </c>
      <c r="S129" s="135">
        <v>8849</v>
      </c>
    </row>
    <row r="130" spans="1:19" ht="15.75" hidden="1" customHeight="1" x14ac:dyDescent="0.4">
      <c r="A130" s="159" t="s">
        <v>634</v>
      </c>
      <c r="B130" s="161" t="s">
        <v>635</v>
      </c>
      <c r="C130" s="20">
        <v>0</v>
      </c>
      <c r="D130" s="166"/>
      <c r="Q130" s="127">
        <v>805</v>
      </c>
      <c r="S130" s="127">
        <v>8850</v>
      </c>
    </row>
    <row r="131" spans="1:19" ht="25.5" hidden="1" customHeight="1" x14ac:dyDescent="0.4">
      <c r="A131" s="159" t="s">
        <v>636</v>
      </c>
      <c r="B131" s="162" t="s">
        <v>637</v>
      </c>
      <c r="C131" s="20">
        <v>0</v>
      </c>
      <c r="D131" s="166"/>
      <c r="Q131" s="127">
        <v>806</v>
      </c>
      <c r="S131" s="127">
        <v>8851</v>
      </c>
    </row>
    <row r="132" spans="1:19" ht="15.75" hidden="1" customHeight="1" x14ac:dyDescent="0.4">
      <c r="A132" s="159" t="s">
        <v>638</v>
      </c>
      <c r="B132" s="162" t="s">
        <v>639</v>
      </c>
      <c r="C132" s="20">
        <v>0</v>
      </c>
      <c r="D132" s="166"/>
      <c r="Q132" s="127">
        <v>807</v>
      </c>
      <c r="S132" s="127">
        <v>8852</v>
      </c>
    </row>
    <row r="133" spans="1:19" ht="15.75" hidden="1" customHeight="1" x14ac:dyDescent="0.4">
      <c r="A133" s="159" t="s">
        <v>640</v>
      </c>
      <c r="B133" s="162" t="s">
        <v>641</v>
      </c>
      <c r="C133" s="20">
        <v>0</v>
      </c>
      <c r="D133" s="166"/>
      <c r="Q133" s="127">
        <v>808</v>
      </c>
      <c r="S133" s="127">
        <v>8853</v>
      </c>
    </row>
    <row r="134" spans="1:19" ht="15.75" hidden="1" customHeight="1" x14ac:dyDescent="0.4">
      <c r="A134" s="159" t="s">
        <v>642</v>
      </c>
      <c r="B134" s="162" t="s">
        <v>643</v>
      </c>
      <c r="C134" s="20">
        <v>0</v>
      </c>
      <c r="D134" s="166"/>
      <c r="Q134" s="127">
        <v>809</v>
      </c>
      <c r="S134" s="127">
        <v>8854</v>
      </c>
    </row>
    <row r="135" spans="1:19" ht="15.75" hidden="1" customHeight="1" x14ac:dyDescent="0.4">
      <c r="A135" s="159" t="s">
        <v>644</v>
      </c>
      <c r="B135" s="162" t="s">
        <v>645</v>
      </c>
      <c r="C135" s="20">
        <v>0</v>
      </c>
      <c r="D135" s="166"/>
      <c r="Q135" s="127">
        <v>810</v>
      </c>
      <c r="S135" s="127">
        <v>8855</v>
      </c>
    </row>
    <row r="136" spans="1:19" ht="38.25" hidden="1" customHeight="1" x14ac:dyDescent="0.4">
      <c r="A136" s="159" t="s">
        <v>646</v>
      </c>
      <c r="B136" s="162" t="s">
        <v>647</v>
      </c>
      <c r="C136" s="20">
        <v>0</v>
      </c>
      <c r="D136" s="166"/>
      <c r="Q136" s="127">
        <v>811</v>
      </c>
      <c r="S136" s="127">
        <v>8856</v>
      </c>
    </row>
    <row r="137" spans="1:19" ht="25.5" hidden="1" customHeight="1" x14ac:dyDescent="0.4">
      <c r="A137" s="159" t="s">
        <v>648</v>
      </c>
      <c r="B137" s="162" t="s">
        <v>649</v>
      </c>
      <c r="C137" s="20">
        <v>0</v>
      </c>
      <c r="D137" s="166"/>
    </row>
    <row r="138" spans="1:19" ht="25.5" hidden="1" customHeight="1" x14ac:dyDescent="0.4">
      <c r="A138" s="159" t="s">
        <v>650</v>
      </c>
      <c r="B138" s="162" t="s">
        <v>651</v>
      </c>
      <c r="C138" s="20">
        <v>0</v>
      </c>
      <c r="D138" s="166"/>
      <c r="Q138" s="127">
        <v>812</v>
      </c>
    </row>
    <row r="139" spans="1:19" ht="38.25" hidden="1" customHeight="1" x14ac:dyDescent="0.4">
      <c r="A139" s="159" t="s">
        <v>652</v>
      </c>
      <c r="B139" s="162" t="s">
        <v>653</v>
      </c>
      <c r="C139" s="20">
        <v>0</v>
      </c>
      <c r="D139" s="166"/>
      <c r="Q139" s="127">
        <v>813</v>
      </c>
      <c r="S139" s="127">
        <v>8857</v>
      </c>
    </row>
    <row r="140" spans="1:19" ht="15.75" hidden="1" customHeight="1" x14ac:dyDescent="0.4">
      <c r="A140" s="159" t="s">
        <v>654</v>
      </c>
      <c r="B140" s="161" t="s">
        <v>655</v>
      </c>
      <c r="C140" s="20">
        <v>0</v>
      </c>
      <c r="D140" s="166"/>
      <c r="Q140" s="127">
        <v>814</v>
      </c>
      <c r="S140" s="127">
        <v>8861</v>
      </c>
    </row>
    <row r="141" spans="1:19" ht="25.5" hidden="1" customHeight="1" x14ac:dyDescent="0.4">
      <c r="A141" s="159" t="s">
        <v>656</v>
      </c>
      <c r="B141" s="162" t="s">
        <v>657</v>
      </c>
      <c r="C141" s="20">
        <v>0</v>
      </c>
      <c r="D141" s="166"/>
      <c r="Q141" s="127">
        <v>815</v>
      </c>
      <c r="S141" s="127">
        <v>8862</v>
      </c>
    </row>
    <row r="142" spans="1:19" ht="15.75" hidden="1" customHeight="1" x14ac:dyDescent="0.4">
      <c r="A142" s="159" t="s">
        <v>658</v>
      </c>
      <c r="B142" s="162" t="s">
        <v>659</v>
      </c>
      <c r="C142" s="20">
        <v>0</v>
      </c>
      <c r="D142" s="166"/>
      <c r="Q142" s="127">
        <v>816</v>
      </c>
      <c r="S142" s="127">
        <v>8863</v>
      </c>
    </row>
    <row r="143" spans="1:19" ht="15.75" hidden="1" customHeight="1" x14ac:dyDescent="0.4">
      <c r="A143" s="159" t="s">
        <v>660</v>
      </c>
      <c r="B143" s="162" t="s">
        <v>661</v>
      </c>
      <c r="C143" s="20">
        <v>0</v>
      </c>
      <c r="D143" s="166"/>
      <c r="Q143" s="127">
        <v>817</v>
      </c>
      <c r="S143" s="127">
        <v>8864</v>
      </c>
    </row>
    <row r="144" spans="1:19" ht="15.75" hidden="1" customHeight="1" x14ac:dyDescent="0.4">
      <c r="A144" s="159" t="s">
        <v>662</v>
      </c>
      <c r="B144" s="162" t="s">
        <v>663</v>
      </c>
      <c r="C144" s="20">
        <v>0</v>
      </c>
      <c r="D144" s="166"/>
      <c r="Q144" s="127">
        <v>818</v>
      </c>
      <c r="S144" s="127">
        <v>8865</v>
      </c>
    </row>
    <row r="145" spans="1:19" ht="15.75" hidden="1" customHeight="1" x14ac:dyDescent="0.4">
      <c r="A145" s="159" t="s">
        <v>664</v>
      </c>
      <c r="B145" s="162" t="s">
        <v>665</v>
      </c>
      <c r="C145" s="20">
        <v>0</v>
      </c>
      <c r="D145" s="166"/>
      <c r="Q145" s="127">
        <v>819</v>
      </c>
      <c r="S145" s="127">
        <v>8866</v>
      </c>
    </row>
    <row r="146" spans="1:19" ht="15.75" hidden="1" customHeight="1" x14ac:dyDescent="0.4">
      <c r="A146" s="159" t="s">
        <v>666</v>
      </c>
      <c r="B146" s="162" t="s">
        <v>667</v>
      </c>
      <c r="C146" s="20">
        <v>0</v>
      </c>
      <c r="D146" s="166"/>
      <c r="Q146" s="127">
        <v>820</v>
      </c>
      <c r="S146" s="127">
        <v>8867</v>
      </c>
    </row>
    <row r="147" spans="1:19" ht="25.5" hidden="1" customHeight="1" x14ac:dyDescent="0.4">
      <c r="A147" s="159" t="s">
        <v>668</v>
      </c>
      <c r="B147" s="161" t="s">
        <v>669</v>
      </c>
      <c r="C147" s="20">
        <v>0</v>
      </c>
      <c r="D147" s="166"/>
      <c r="Q147" s="127">
        <v>822</v>
      </c>
      <c r="S147" s="127">
        <v>8869</v>
      </c>
    </row>
    <row r="148" spans="1:19" ht="25.5" hidden="1" customHeight="1" x14ac:dyDescent="0.4">
      <c r="A148" s="159" t="s">
        <v>670</v>
      </c>
      <c r="B148" s="162" t="s">
        <v>671</v>
      </c>
      <c r="C148" s="20">
        <v>0</v>
      </c>
      <c r="D148" s="166"/>
      <c r="Q148" s="127">
        <v>823</v>
      </c>
      <c r="S148" s="127">
        <v>8870</v>
      </c>
    </row>
    <row r="149" spans="1:19" ht="25.5" hidden="1" customHeight="1" x14ac:dyDescent="0.4">
      <c r="A149" s="159" t="s">
        <v>672</v>
      </c>
      <c r="B149" s="162" t="s">
        <v>673</v>
      </c>
      <c r="C149" s="20">
        <v>0</v>
      </c>
      <c r="D149" s="166"/>
      <c r="Q149" s="127">
        <v>824</v>
      </c>
      <c r="S149" s="127">
        <v>8871</v>
      </c>
    </row>
    <row r="150" spans="1:19" ht="25.5" hidden="1" customHeight="1" x14ac:dyDescent="0.4">
      <c r="A150" s="159" t="s">
        <v>674</v>
      </c>
      <c r="B150" s="162" t="s">
        <v>675</v>
      </c>
      <c r="C150" s="20">
        <v>0</v>
      </c>
      <c r="D150" s="166"/>
      <c r="Q150" s="127">
        <v>825</v>
      </c>
      <c r="S150" s="127">
        <v>8872</v>
      </c>
    </row>
    <row r="151" spans="1:19" ht="38.25" hidden="1" customHeight="1" x14ac:dyDescent="0.4">
      <c r="A151" s="159" t="s">
        <v>676</v>
      </c>
      <c r="B151" s="162" t="s">
        <v>677</v>
      </c>
      <c r="C151" s="20">
        <v>0</v>
      </c>
      <c r="D151" s="166"/>
      <c r="Q151" s="127">
        <v>826</v>
      </c>
      <c r="S151" s="127">
        <v>8873</v>
      </c>
    </row>
    <row r="152" spans="1:19" ht="38.25" hidden="1" customHeight="1" x14ac:dyDescent="0.4">
      <c r="A152" s="159" t="s">
        <v>678</v>
      </c>
      <c r="B152" s="162" t="s">
        <v>679</v>
      </c>
      <c r="C152" s="20">
        <v>0</v>
      </c>
      <c r="D152" s="166"/>
      <c r="Q152" s="127">
        <v>827</v>
      </c>
      <c r="S152" s="127">
        <v>8874</v>
      </c>
    </row>
    <row r="153" spans="1:19" ht="51" hidden="1" customHeight="1" x14ac:dyDescent="0.4">
      <c r="A153" s="159" t="s">
        <v>680</v>
      </c>
      <c r="B153" s="162" t="s">
        <v>681</v>
      </c>
      <c r="C153" s="20">
        <v>0</v>
      </c>
      <c r="D153" s="166"/>
      <c r="Q153" s="127">
        <v>828</v>
      </c>
      <c r="S153" s="127">
        <v>8875</v>
      </c>
    </row>
    <row r="154" spans="1:19" ht="51" hidden="1" customHeight="1" x14ac:dyDescent="0.4">
      <c r="A154" s="159" t="s">
        <v>682</v>
      </c>
      <c r="B154" s="162" t="s">
        <v>683</v>
      </c>
      <c r="C154" s="20">
        <v>0</v>
      </c>
      <c r="D154" s="166"/>
      <c r="Q154" s="127">
        <v>829</v>
      </c>
      <c r="S154" s="127">
        <v>8876</v>
      </c>
    </row>
    <row r="155" spans="1:19" ht="25.5" hidden="1" customHeight="1" x14ac:dyDescent="0.4">
      <c r="A155" s="159" t="s">
        <v>684</v>
      </c>
      <c r="B155" s="162" t="s">
        <v>685</v>
      </c>
      <c r="C155" s="20">
        <v>0</v>
      </c>
      <c r="D155" s="166"/>
      <c r="Q155" s="127">
        <v>830</v>
      </c>
      <c r="S155" s="127">
        <v>8877</v>
      </c>
    </row>
    <row r="156" spans="1:19" ht="25.5" hidden="1" customHeight="1" x14ac:dyDescent="0.4">
      <c r="A156" s="159" t="s">
        <v>686</v>
      </c>
      <c r="B156" s="162" t="s">
        <v>687</v>
      </c>
      <c r="C156" s="20">
        <v>0</v>
      </c>
      <c r="D156" s="166"/>
      <c r="Q156" s="127">
        <v>831</v>
      </c>
      <c r="S156" s="127">
        <v>8878</v>
      </c>
    </row>
    <row r="157" spans="1:19" x14ac:dyDescent="0.4">
      <c r="A157" s="159" t="s">
        <v>688</v>
      </c>
      <c r="B157" s="161" t="s">
        <v>689</v>
      </c>
      <c r="C157" s="20">
        <v>5345855</v>
      </c>
      <c r="D157" s="165">
        <v>5105913</v>
      </c>
      <c r="Q157" s="127">
        <v>832</v>
      </c>
      <c r="S157" s="127">
        <v>8879</v>
      </c>
    </row>
    <row r="158" spans="1:19" x14ac:dyDescent="0.4">
      <c r="A158" s="159" t="s">
        <v>690</v>
      </c>
      <c r="B158" s="162" t="s">
        <v>691</v>
      </c>
      <c r="C158" s="20">
        <v>2539419</v>
      </c>
      <c r="D158" s="165">
        <v>1273540</v>
      </c>
      <c r="Q158" s="127">
        <v>833</v>
      </c>
      <c r="S158" s="127">
        <v>8880</v>
      </c>
    </row>
    <row r="159" spans="1:19" ht="25.5" hidden="1" customHeight="1" x14ac:dyDescent="0.4">
      <c r="A159" s="159" t="s">
        <v>692</v>
      </c>
      <c r="B159" s="162" t="s">
        <v>693</v>
      </c>
      <c r="C159" s="20">
        <v>0</v>
      </c>
      <c r="D159" s="166"/>
      <c r="Q159" s="127">
        <v>834</v>
      </c>
      <c r="S159" s="127">
        <v>8881</v>
      </c>
    </row>
    <row r="160" spans="1:19" ht="15.75" hidden="1" customHeight="1" x14ac:dyDescent="0.4">
      <c r="A160" s="159" t="s">
        <v>694</v>
      </c>
      <c r="B160" s="162" t="s">
        <v>425</v>
      </c>
      <c r="C160" s="20">
        <v>0</v>
      </c>
      <c r="D160" s="166"/>
      <c r="Q160" s="127">
        <v>837</v>
      </c>
      <c r="S160" s="127">
        <v>8884</v>
      </c>
    </row>
    <row r="161" spans="1:19" ht="38.6" x14ac:dyDescent="0.4">
      <c r="A161" s="159" t="s">
        <v>695</v>
      </c>
      <c r="B161" s="162" t="s">
        <v>696</v>
      </c>
      <c r="C161" s="20">
        <v>47089</v>
      </c>
      <c r="D161" s="165">
        <v>13045</v>
      </c>
      <c r="Q161" s="127">
        <v>839</v>
      </c>
      <c r="S161" s="127">
        <v>8886</v>
      </c>
    </row>
    <row r="162" spans="1:19" ht="64.3" x14ac:dyDescent="0.4">
      <c r="A162" s="159" t="s">
        <v>697</v>
      </c>
      <c r="B162" s="162" t="s">
        <v>698</v>
      </c>
      <c r="C162" s="20">
        <v>68942</v>
      </c>
      <c r="D162" s="165">
        <v>0</v>
      </c>
      <c r="Q162" s="127">
        <v>840</v>
      </c>
      <c r="S162" s="127">
        <v>8887</v>
      </c>
    </row>
    <row r="163" spans="1:19" ht="25.75" x14ac:dyDescent="0.4">
      <c r="A163" s="159" t="s">
        <v>699</v>
      </c>
      <c r="B163" s="162" t="s">
        <v>700</v>
      </c>
      <c r="C163" s="20">
        <v>15854</v>
      </c>
      <c r="D163" s="165">
        <v>0</v>
      </c>
      <c r="Q163" s="127">
        <v>841</v>
      </c>
      <c r="S163" s="127">
        <v>8888</v>
      </c>
    </row>
    <row r="164" spans="1:19" x14ac:dyDescent="0.4">
      <c r="A164" s="159" t="s">
        <v>701</v>
      </c>
      <c r="B164" s="162" t="s">
        <v>702</v>
      </c>
      <c r="C164" s="20">
        <v>2674551</v>
      </c>
      <c r="D164" s="165">
        <v>3819328</v>
      </c>
      <c r="Q164" s="127">
        <v>842</v>
      </c>
      <c r="S164" s="127">
        <v>8889</v>
      </c>
    </row>
    <row r="165" spans="1:19" ht="38.25" hidden="1" customHeight="1" x14ac:dyDescent="0.4">
      <c r="A165" s="159" t="s">
        <v>703</v>
      </c>
      <c r="B165" s="162" t="s">
        <v>704</v>
      </c>
      <c r="C165" s="20">
        <v>0</v>
      </c>
      <c r="D165" s="166"/>
      <c r="Q165" s="127">
        <v>843</v>
      </c>
      <c r="S165" s="127">
        <v>8890</v>
      </c>
    </row>
    <row r="166" spans="1:19" ht="51" hidden="1" customHeight="1" x14ac:dyDescent="0.4">
      <c r="A166" s="159" t="s">
        <v>705</v>
      </c>
      <c r="B166" s="161" t="s">
        <v>706</v>
      </c>
      <c r="C166" s="20">
        <v>0</v>
      </c>
      <c r="D166" s="166"/>
      <c r="Q166" s="127">
        <v>844</v>
      </c>
      <c r="S166" s="127">
        <v>8891</v>
      </c>
    </row>
    <row r="167" spans="1:19" ht="51" hidden="1" customHeight="1" x14ac:dyDescent="0.4">
      <c r="A167" s="159" t="s">
        <v>707</v>
      </c>
      <c r="B167" s="162" t="s">
        <v>708</v>
      </c>
      <c r="C167" s="20">
        <v>0</v>
      </c>
      <c r="D167" s="166"/>
      <c r="Q167" s="127">
        <v>846</v>
      </c>
      <c r="S167" s="127">
        <v>8893</v>
      </c>
    </row>
    <row r="168" spans="1:19" ht="76.5" hidden="1" customHeight="1" x14ac:dyDescent="0.4">
      <c r="A168" s="159" t="s">
        <v>709</v>
      </c>
      <c r="B168" s="162" t="s">
        <v>710</v>
      </c>
      <c r="C168" s="20">
        <v>0</v>
      </c>
      <c r="D168" s="166"/>
      <c r="Q168" s="127">
        <v>847</v>
      </c>
      <c r="S168" s="127">
        <v>8894</v>
      </c>
    </row>
    <row r="169" spans="1:19" ht="89.25" hidden="1" customHeight="1" x14ac:dyDescent="0.4">
      <c r="A169" s="159" t="s">
        <v>711</v>
      </c>
      <c r="B169" s="162" t="s">
        <v>712</v>
      </c>
      <c r="C169" s="20">
        <v>0</v>
      </c>
      <c r="D169" s="166"/>
      <c r="Q169" s="127">
        <v>850</v>
      </c>
      <c r="S169" s="127">
        <v>8897</v>
      </c>
    </row>
    <row r="170" spans="1:19" ht="89.25" hidden="1" customHeight="1" x14ac:dyDescent="0.4">
      <c r="A170" s="159" t="s">
        <v>713</v>
      </c>
      <c r="B170" s="162" t="s">
        <v>714</v>
      </c>
      <c r="C170" s="20">
        <v>0</v>
      </c>
      <c r="D170" s="166"/>
      <c r="Q170" s="127">
        <v>851</v>
      </c>
      <c r="S170" s="127">
        <v>8898</v>
      </c>
    </row>
    <row r="171" spans="1:19" ht="25.5" hidden="1" customHeight="1" x14ac:dyDescent="0.4">
      <c r="A171" s="159" t="s">
        <v>715</v>
      </c>
      <c r="B171" s="161" t="s">
        <v>716</v>
      </c>
      <c r="C171" s="20">
        <v>0</v>
      </c>
      <c r="D171" s="166"/>
      <c r="Q171" s="127">
        <v>852</v>
      </c>
      <c r="S171" s="127">
        <v>8899</v>
      </c>
    </row>
    <row r="172" spans="1:19" ht="25.5" hidden="1" customHeight="1" x14ac:dyDescent="0.4">
      <c r="A172" s="159" t="s">
        <v>717</v>
      </c>
      <c r="B172" s="162" t="s">
        <v>718</v>
      </c>
      <c r="C172" s="20">
        <v>0</v>
      </c>
      <c r="D172" s="166"/>
    </row>
    <row r="173" spans="1:19" ht="51" hidden="1" customHeight="1" x14ac:dyDescent="0.4">
      <c r="A173" s="159" t="s">
        <v>719</v>
      </c>
      <c r="B173" s="162" t="s">
        <v>720</v>
      </c>
      <c r="C173" s="20">
        <v>0</v>
      </c>
      <c r="D173" s="166"/>
      <c r="Q173" s="127">
        <v>854</v>
      </c>
      <c r="S173" s="127">
        <v>8901</v>
      </c>
    </row>
    <row r="174" spans="1:19" ht="63.75" hidden="1" customHeight="1" x14ac:dyDescent="0.4">
      <c r="A174" s="159" t="s">
        <v>721</v>
      </c>
      <c r="B174" s="162" t="s">
        <v>722</v>
      </c>
      <c r="C174" s="20">
        <v>0</v>
      </c>
      <c r="D174" s="166"/>
    </row>
    <row r="175" spans="1:19" ht="63.75" hidden="1" customHeight="1" x14ac:dyDescent="0.4">
      <c r="A175" s="159" t="s">
        <v>723</v>
      </c>
      <c r="B175" s="162" t="s">
        <v>724</v>
      </c>
      <c r="C175" s="20">
        <v>0</v>
      </c>
      <c r="D175" s="166"/>
    </row>
    <row r="176" spans="1:19" ht="15.75" hidden="1" customHeight="1" x14ac:dyDescent="0.4">
      <c r="A176" s="159" t="s">
        <v>725</v>
      </c>
      <c r="B176" s="161" t="s">
        <v>726</v>
      </c>
      <c r="C176" s="20">
        <v>0</v>
      </c>
      <c r="D176" s="166"/>
      <c r="Q176" s="127">
        <v>857</v>
      </c>
      <c r="S176" s="127">
        <v>8904</v>
      </c>
    </row>
    <row r="177" spans="1:19" ht="38.25" hidden="1" customHeight="1" x14ac:dyDescent="0.4">
      <c r="A177" s="159" t="s">
        <v>727</v>
      </c>
      <c r="B177" s="161" t="s">
        <v>728</v>
      </c>
      <c r="C177" s="20">
        <v>0</v>
      </c>
      <c r="D177" s="166"/>
      <c r="Q177" s="127">
        <v>859</v>
      </c>
      <c r="S177" s="127">
        <v>8906</v>
      </c>
    </row>
    <row r="178" spans="1:19" ht="38.25" hidden="1" customHeight="1" x14ac:dyDescent="0.4">
      <c r="A178" s="159" t="s">
        <v>729</v>
      </c>
      <c r="B178" s="162" t="s">
        <v>730</v>
      </c>
      <c r="C178" s="20">
        <v>0</v>
      </c>
      <c r="D178" s="166"/>
      <c r="Q178" s="127">
        <v>860</v>
      </c>
      <c r="S178" s="127">
        <v>8907</v>
      </c>
    </row>
    <row r="179" spans="1:19" ht="51" hidden="1" customHeight="1" x14ac:dyDescent="0.4">
      <c r="A179" s="159" t="s">
        <v>731</v>
      </c>
      <c r="B179" s="162" t="s">
        <v>732</v>
      </c>
      <c r="C179" s="20">
        <v>0</v>
      </c>
      <c r="D179" s="166"/>
      <c r="Q179" s="127">
        <v>861</v>
      </c>
      <c r="S179" s="127">
        <v>8908</v>
      </c>
    </row>
    <row r="180" spans="1:19" ht="51" hidden="1" customHeight="1" x14ac:dyDescent="0.4">
      <c r="A180" s="159" t="s">
        <v>733</v>
      </c>
      <c r="B180" s="162" t="s">
        <v>734</v>
      </c>
      <c r="C180" s="20">
        <v>0</v>
      </c>
      <c r="D180" s="166"/>
      <c r="Q180" s="127">
        <v>862</v>
      </c>
      <c r="S180" s="127">
        <v>8909</v>
      </c>
    </row>
    <row r="181" spans="1:19" ht="102" hidden="1" customHeight="1" x14ac:dyDescent="0.4">
      <c r="A181" s="159" t="s">
        <v>735</v>
      </c>
      <c r="B181" s="162" t="s">
        <v>736</v>
      </c>
      <c r="C181" s="20">
        <v>0</v>
      </c>
      <c r="D181" s="166"/>
      <c r="Q181" s="127">
        <v>863</v>
      </c>
      <c r="S181" s="127">
        <v>8910</v>
      </c>
    </row>
    <row r="182" spans="1:19" ht="102" hidden="1" customHeight="1" x14ac:dyDescent="0.4">
      <c r="A182" s="159" t="s">
        <v>737</v>
      </c>
      <c r="B182" s="162" t="s">
        <v>738</v>
      </c>
      <c r="C182" s="20">
        <v>0</v>
      </c>
      <c r="D182" s="166"/>
      <c r="Q182" s="127">
        <v>864</v>
      </c>
      <c r="S182" s="127">
        <v>8911</v>
      </c>
    </row>
    <row r="183" spans="1:19" ht="38.25" hidden="1" customHeight="1" x14ac:dyDescent="0.4">
      <c r="A183" s="159" t="s">
        <v>739</v>
      </c>
      <c r="B183" s="162" t="s">
        <v>740</v>
      </c>
      <c r="C183" s="20">
        <v>0</v>
      </c>
      <c r="D183" s="166"/>
      <c r="Q183" s="127">
        <v>865</v>
      </c>
      <c r="S183" s="127">
        <v>8912</v>
      </c>
    </row>
    <row r="184" spans="1:19" ht="38.25" hidden="1" customHeight="1" x14ac:dyDescent="0.4">
      <c r="A184" s="159" t="s">
        <v>741</v>
      </c>
      <c r="B184" s="162" t="s">
        <v>742</v>
      </c>
      <c r="C184" s="20">
        <v>0</v>
      </c>
      <c r="D184" s="166"/>
      <c r="Q184" s="127">
        <v>866</v>
      </c>
      <c r="S184" s="127">
        <v>8913</v>
      </c>
    </row>
    <row r="185" spans="1:19" ht="38.25" hidden="1" customHeight="1" x14ac:dyDescent="0.4">
      <c r="A185" s="159" t="s">
        <v>743</v>
      </c>
      <c r="B185" s="162" t="s">
        <v>744</v>
      </c>
      <c r="C185" s="20">
        <v>0</v>
      </c>
      <c r="D185" s="166"/>
      <c r="Q185" s="127">
        <v>867</v>
      </c>
      <c r="S185" s="127">
        <v>8914</v>
      </c>
    </row>
    <row r="186" spans="1:19" ht="76.5" hidden="1" customHeight="1" x14ac:dyDescent="0.4">
      <c r="A186" s="159" t="s">
        <v>745</v>
      </c>
      <c r="B186" s="162" t="s">
        <v>746</v>
      </c>
      <c r="C186" s="20">
        <v>0</v>
      </c>
      <c r="D186" s="166"/>
      <c r="Q186" s="127">
        <v>868</v>
      </c>
      <c r="S186" s="127">
        <v>8915</v>
      </c>
    </row>
    <row r="187" spans="1:19" ht="76.5" hidden="1" customHeight="1" x14ac:dyDescent="0.4">
      <c r="A187" s="159" t="s">
        <v>747</v>
      </c>
      <c r="B187" s="162" t="s">
        <v>748</v>
      </c>
      <c r="C187" s="20">
        <v>0</v>
      </c>
      <c r="D187" s="166"/>
      <c r="Q187" s="127">
        <v>869</v>
      </c>
      <c r="S187" s="127">
        <v>8916</v>
      </c>
    </row>
    <row r="188" spans="1:19" x14ac:dyDescent="0.4">
      <c r="A188" s="172" t="s">
        <v>414</v>
      </c>
      <c r="B188" s="178" t="s">
        <v>413</v>
      </c>
      <c r="C188" s="171">
        <v>13346472</v>
      </c>
      <c r="D188" s="186">
        <v>9638389</v>
      </c>
      <c r="F188" s="133"/>
      <c r="Q188" s="127">
        <v>872</v>
      </c>
      <c r="S188" s="127">
        <v>8919</v>
      </c>
    </row>
    <row r="189" spans="1:19" x14ac:dyDescent="0.4">
      <c r="A189" s="159" t="s">
        <v>749</v>
      </c>
      <c r="B189" s="161" t="s">
        <v>750</v>
      </c>
      <c r="C189" s="20">
        <v>30999</v>
      </c>
      <c r="D189" s="165">
        <v>30714</v>
      </c>
      <c r="Q189" s="127">
        <v>873</v>
      </c>
      <c r="S189" s="127">
        <v>8920</v>
      </c>
    </row>
    <row r="190" spans="1:19" ht="15.75" hidden="1" customHeight="1" x14ac:dyDescent="0.4">
      <c r="A190" s="159" t="s">
        <v>751</v>
      </c>
      <c r="B190" s="162" t="s">
        <v>752</v>
      </c>
      <c r="C190" s="20">
        <v>0</v>
      </c>
      <c r="D190" s="166"/>
      <c r="Q190" s="127">
        <v>874</v>
      </c>
      <c r="S190" s="127">
        <v>8921</v>
      </c>
    </row>
    <row r="191" spans="1:19" ht="15.75" hidden="1" customHeight="1" x14ac:dyDescent="0.4">
      <c r="A191" s="159" t="s">
        <v>753</v>
      </c>
      <c r="B191" s="162" t="s">
        <v>754</v>
      </c>
      <c r="C191" s="20">
        <v>0</v>
      </c>
      <c r="D191" s="166"/>
      <c r="Q191" s="127">
        <v>879</v>
      </c>
      <c r="S191" s="127">
        <v>8926</v>
      </c>
    </row>
    <row r="192" spans="1:19" ht="25.5" hidden="1" customHeight="1" x14ac:dyDescent="0.4">
      <c r="A192" s="159" t="s">
        <v>755</v>
      </c>
      <c r="B192" s="162" t="s">
        <v>756</v>
      </c>
      <c r="C192" s="20">
        <v>0</v>
      </c>
      <c r="D192" s="166"/>
      <c r="Q192" s="127">
        <v>880</v>
      </c>
      <c r="S192" s="127">
        <v>8927</v>
      </c>
    </row>
    <row r="193" spans="1:19" x14ac:dyDescent="0.4">
      <c r="A193" s="159" t="s">
        <v>757</v>
      </c>
      <c r="B193" s="161" t="s">
        <v>758</v>
      </c>
      <c r="C193" s="20">
        <v>13315473</v>
      </c>
      <c r="D193" s="165">
        <v>9607675</v>
      </c>
      <c r="Q193" s="127">
        <v>882</v>
      </c>
      <c r="S193" s="127">
        <v>8929</v>
      </c>
    </row>
    <row r="194" spans="1:19" ht="15.75" hidden="1" customHeight="1" x14ac:dyDescent="0.4">
      <c r="A194" s="153" t="s">
        <v>759</v>
      </c>
      <c r="B194" s="154" t="s">
        <v>760</v>
      </c>
      <c r="C194" s="146">
        <v>0</v>
      </c>
      <c r="Q194" s="127">
        <v>910</v>
      </c>
      <c r="S194" s="127">
        <v>8957</v>
      </c>
    </row>
    <row r="195" spans="1:19" s="135" customFormat="1" ht="15.75" hidden="1" customHeight="1" x14ac:dyDescent="0.35">
      <c r="A195" s="138" t="s">
        <v>761</v>
      </c>
      <c r="B195" s="141" t="s">
        <v>762</v>
      </c>
      <c r="C195" s="129">
        <v>0</v>
      </c>
      <c r="Q195" s="135">
        <v>911</v>
      </c>
      <c r="S195" s="135">
        <v>8958</v>
      </c>
    </row>
    <row r="196" spans="1:19" ht="15.75" hidden="1" customHeight="1" x14ac:dyDescent="0.4">
      <c r="A196" s="139" t="s">
        <v>763</v>
      </c>
      <c r="B196" s="142" t="s">
        <v>762</v>
      </c>
      <c r="C196" s="9">
        <v>0</v>
      </c>
      <c r="Q196" s="127">
        <v>912</v>
      </c>
      <c r="S196" s="127">
        <v>8959</v>
      </c>
    </row>
    <row r="197" spans="1:19" ht="15.75" hidden="1" customHeight="1" x14ac:dyDescent="0.4">
      <c r="A197" s="139" t="s">
        <v>764</v>
      </c>
      <c r="B197" s="143" t="s">
        <v>765</v>
      </c>
      <c r="C197" s="9">
        <v>0</v>
      </c>
      <c r="Q197" s="127">
        <v>913</v>
      </c>
      <c r="S197" s="127">
        <v>8960</v>
      </c>
    </row>
    <row r="198" spans="1:19" ht="25.5" hidden="1" customHeight="1" x14ac:dyDescent="0.4">
      <c r="A198" s="139" t="s">
        <v>766</v>
      </c>
      <c r="B198" s="144" t="s">
        <v>767</v>
      </c>
      <c r="C198" s="9">
        <v>0</v>
      </c>
      <c r="Q198" s="127">
        <v>914</v>
      </c>
      <c r="S198" s="127">
        <v>8961</v>
      </c>
    </row>
    <row r="199" spans="1:19" ht="25.5" hidden="1" customHeight="1" x14ac:dyDescent="0.4">
      <c r="A199" s="139" t="s">
        <v>768</v>
      </c>
      <c r="B199" s="144" t="s">
        <v>769</v>
      </c>
      <c r="C199" s="9">
        <v>0</v>
      </c>
      <c r="Q199" s="127">
        <v>915</v>
      </c>
      <c r="S199" s="127">
        <v>8962</v>
      </c>
    </row>
    <row r="200" spans="1:19" ht="15.75" hidden="1" customHeight="1" x14ac:dyDescent="0.4">
      <c r="A200" s="139" t="s">
        <v>770</v>
      </c>
      <c r="B200" s="143" t="s">
        <v>771</v>
      </c>
      <c r="C200" s="9">
        <v>0</v>
      </c>
      <c r="Q200" s="127">
        <v>923</v>
      </c>
      <c r="S200" s="127">
        <v>8970</v>
      </c>
    </row>
    <row r="201" spans="1:19" ht="25.5" hidden="1" customHeight="1" x14ac:dyDescent="0.4">
      <c r="A201" s="139" t="s">
        <v>772</v>
      </c>
      <c r="B201" s="144" t="s">
        <v>773</v>
      </c>
      <c r="C201" s="9">
        <v>0</v>
      </c>
      <c r="Q201" s="127">
        <v>929</v>
      </c>
      <c r="S201" s="127">
        <v>8976</v>
      </c>
    </row>
    <row r="202" spans="1:19" ht="25.5" hidden="1" customHeight="1" x14ac:dyDescent="0.4">
      <c r="A202" s="139" t="s">
        <v>774</v>
      </c>
      <c r="B202" s="144" t="s">
        <v>775</v>
      </c>
      <c r="C202" s="9">
        <v>0</v>
      </c>
      <c r="Q202" s="127">
        <v>930</v>
      </c>
      <c r="S202" s="127">
        <v>8977</v>
      </c>
    </row>
    <row r="203" spans="1:19" ht="38.25" hidden="1" customHeight="1" x14ac:dyDescent="0.4">
      <c r="A203" s="139" t="s">
        <v>776</v>
      </c>
      <c r="B203" s="144" t="s">
        <v>777</v>
      </c>
      <c r="C203" s="9">
        <v>0</v>
      </c>
      <c r="Q203" s="127">
        <v>931</v>
      </c>
      <c r="S203" s="127">
        <v>8978</v>
      </c>
    </row>
    <row r="204" spans="1:19" ht="63.75" hidden="1" customHeight="1" x14ac:dyDescent="0.4">
      <c r="A204" s="139" t="s">
        <v>778</v>
      </c>
      <c r="B204" s="144" t="s">
        <v>779</v>
      </c>
      <c r="C204" s="9">
        <v>0</v>
      </c>
      <c r="Q204" s="127">
        <v>932</v>
      </c>
      <c r="S204" s="127">
        <v>8979</v>
      </c>
    </row>
    <row r="205" spans="1:19" ht="38.25" hidden="1" customHeight="1" x14ac:dyDescent="0.4">
      <c r="A205" s="139" t="s">
        <v>780</v>
      </c>
      <c r="B205" s="144" t="s">
        <v>781</v>
      </c>
      <c r="C205" s="9">
        <v>0</v>
      </c>
      <c r="Q205" s="127">
        <v>933</v>
      </c>
      <c r="S205" s="127">
        <v>8980</v>
      </c>
    </row>
    <row r="206" spans="1:19" ht="51" hidden="1" customHeight="1" x14ac:dyDescent="0.4">
      <c r="A206" s="139" t="s">
        <v>782</v>
      </c>
      <c r="B206" s="143" t="s">
        <v>783</v>
      </c>
      <c r="C206" s="9">
        <v>0</v>
      </c>
      <c r="Q206" s="127">
        <v>934</v>
      </c>
      <c r="S206" s="127">
        <v>8981</v>
      </c>
    </row>
    <row r="207" spans="1:19" ht="51" hidden="1" customHeight="1" x14ac:dyDescent="0.4">
      <c r="A207" s="139" t="s">
        <v>784</v>
      </c>
      <c r="B207" s="144" t="s">
        <v>785</v>
      </c>
      <c r="C207" s="9">
        <v>0</v>
      </c>
      <c r="Q207" s="127">
        <v>936</v>
      </c>
      <c r="S207" s="127">
        <v>8983</v>
      </c>
    </row>
    <row r="208" spans="1:19" ht="76.5" hidden="1" customHeight="1" x14ac:dyDescent="0.4">
      <c r="A208" s="139" t="s">
        <v>786</v>
      </c>
      <c r="B208" s="144" t="s">
        <v>787</v>
      </c>
      <c r="C208" s="9">
        <v>0</v>
      </c>
      <c r="Q208" s="127">
        <v>937</v>
      </c>
      <c r="S208" s="127">
        <v>8984</v>
      </c>
    </row>
    <row r="209" spans="1:19" ht="89.25" hidden="1" customHeight="1" x14ac:dyDescent="0.4">
      <c r="A209" s="139" t="s">
        <v>788</v>
      </c>
      <c r="B209" s="144" t="s">
        <v>789</v>
      </c>
      <c r="C209" s="9">
        <v>0</v>
      </c>
      <c r="Q209" s="127">
        <v>940</v>
      </c>
      <c r="S209" s="127">
        <v>8987</v>
      </c>
    </row>
    <row r="210" spans="1:19" ht="89.25" hidden="1" customHeight="1" x14ac:dyDescent="0.4">
      <c r="A210" s="139" t="s">
        <v>790</v>
      </c>
      <c r="B210" s="144" t="s">
        <v>791</v>
      </c>
      <c r="C210" s="9">
        <v>0</v>
      </c>
      <c r="Q210" s="127">
        <v>941</v>
      </c>
      <c r="S210" s="127">
        <v>8988</v>
      </c>
    </row>
    <row r="211" spans="1:19" ht="25.5" hidden="1" customHeight="1" x14ac:dyDescent="0.4">
      <c r="A211" s="139" t="s">
        <v>792</v>
      </c>
      <c r="B211" s="143" t="s">
        <v>793</v>
      </c>
      <c r="C211" s="9">
        <v>0</v>
      </c>
      <c r="Q211" s="127">
        <v>944</v>
      </c>
      <c r="S211" s="127">
        <v>8991</v>
      </c>
    </row>
    <row r="212" spans="1:19" ht="25.5" hidden="1" customHeight="1" x14ac:dyDescent="0.4">
      <c r="A212" s="139" t="s">
        <v>794</v>
      </c>
      <c r="B212" s="144" t="s">
        <v>795</v>
      </c>
      <c r="C212" s="9">
        <v>0</v>
      </c>
      <c r="Q212" s="127">
        <v>945</v>
      </c>
      <c r="S212" s="127">
        <v>8992</v>
      </c>
    </row>
    <row r="213" spans="1:19" ht="51" hidden="1" customHeight="1" x14ac:dyDescent="0.4">
      <c r="A213" s="139" t="s">
        <v>796</v>
      </c>
      <c r="B213" s="144" t="s">
        <v>797</v>
      </c>
      <c r="C213" s="9">
        <v>0</v>
      </c>
      <c r="Q213" s="127">
        <v>946</v>
      </c>
      <c r="S213" s="127">
        <v>8993</v>
      </c>
    </row>
    <row r="214" spans="1:19" ht="63.75" hidden="1" customHeight="1" x14ac:dyDescent="0.4">
      <c r="A214" s="139" t="s">
        <v>798</v>
      </c>
      <c r="B214" s="144" t="s">
        <v>799</v>
      </c>
      <c r="C214" s="9">
        <v>0</v>
      </c>
      <c r="Q214" s="127">
        <v>947</v>
      </c>
      <c r="S214" s="127">
        <v>8994</v>
      </c>
    </row>
    <row r="215" spans="1:19" ht="63.75" hidden="1" customHeight="1" x14ac:dyDescent="0.4">
      <c r="A215" s="139" t="s">
        <v>800</v>
      </c>
      <c r="B215" s="144" t="s">
        <v>801</v>
      </c>
      <c r="C215" s="9">
        <v>0</v>
      </c>
      <c r="Q215" s="127">
        <v>948</v>
      </c>
      <c r="S215" s="127">
        <v>8995</v>
      </c>
    </row>
    <row r="216" spans="1:19" ht="38.25" hidden="1" customHeight="1" x14ac:dyDescent="0.4">
      <c r="A216" s="139" t="s">
        <v>802</v>
      </c>
      <c r="B216" s="143" t="s">
        <v>803</v>
      </c>
      <c r="C216" s="9">
        <v>0</v>
      </c>
      <c r="Q216" s="127">
        <v>949</v>
      </c>
      <c r="S216" s="127">
        <v>8996</v>
      </c>
    </row>
    <row r="217" spans="1:19" ht="38.25" hidden="1" customHeight="1" x14ac:dyDescent="0.4">
      <c r="A217" s="139" t="s">
        <v>804</v>
      </c>
      <c r="B217" s="144" t="s">
        <v>805</v>
      </c>
      <c r="C217" s="9">
        <v>0</v>
      </c>
      <c r="Q217" s="127">
        <v>950</v>
      </c>
      <c r="S217" s="127">
        <v>8997</v>
      </c>
    </row>
    <row r="218" spans="1:19" ht="51" hidden="1" customHeight="1" x14ac:dyDescent="0.4">
      <c r="A218" s="139" t="s">
        <v>806</v>
      </c>
      <c r="B218" s="144" t="s">
        <v>807</v>
      </c>
      <c r="C218" s="9">
        <v>0</v>
      </c>
      <c r="Q218" s="127">
        <v>951</v>
      </c>
      <c r="S218" s="127">
        <v>8998</v>
      </c>
    </row>
    <row r="219" spans="1:19" ht="51" hidden="1" customHeight="1" x14ac:dyDescent="0.4">
      <c r="A219" s="139" t="s">
        <v>808</v>
      </c>
      <c r="B219" s="144" t="s">
        <v>809</v>
      </c>
      <c r="C219" s="9">
        <v>0</v>
      </c>
      <c r="Q219" s="127">
        <v>952</v>
      </c>
      <c r="S219" s="127">
        <v>8999</v>
      </c>
    </row>
    <row r="220" spans="1:19" ht="102" hidden="1" customHeight="1" x14ac:dyDescent="0.4">
      <c r="A220" s="139" t="s">
        <v>810</v>
      </c>
      <c r="B220" s="144" t="s">
        <v>811</v>
      </c>
      <c r="C220" s="9">
        <v>0</v>
      </c>
      <c r="Q220" s="127">
        <v>953</v>
      </c>
      <c r="S220" s="127">
        <v>9000</v>
      </c>
    </row>
    <row r="221" spans="1:19" ht="12.75" hidden="1" customHeight="1" x14ac:dyDescent="0.4">
      <c r="A221" s="139" t="s">
        <v>812</v>
      </c>
      <c r="B221" s="144" t="s">
        <v>813</v>
      </c>
      <c r="C221" s="9">
        <v>0</v>
      </c>
      <c r="Q221" s="127">
        <v>954</v>
      </c>
      <c r="S221" s="127">
        <v>9001</v>
      </c>
    </row>
    <row r="222" spans="1:19" ht="38.25" hidden="1" customHeight="1" x14ac:dyDescent="0.4">
      <c r="A222" s="139" t="s">
        <v>814</v>
      </c>
      <c r="B222" s="144" t="s">
        <v>815</v>
      </c>
      <c r="C222" s="9">
        <v>0</v>
      </c>
      <c r="Q222" s="127">
        <v>955</v>
      </c>
      <c r="S222" s="127">
        <v>9002</v>
      </c>
    </row>
    <row r="223" spans="1:19" s="135" customFormat="1" ht="25.5" hidden="1" customHeight="1" x14ac:dyDescent="0.35">
      <c r="A223" s="138" t="s">
        <v>816</v>
      </c>
      <c r="B223" s="140" t="s">
        <v>817</v>
      </c>
      <c r="C223" s="129">
        <v>0</v>
      </c>
      <c r="Q223" s="135">
        <v>960</v>
      </c>
      <c r="S223" s="135">
        <v>9007</v>
      </c>
    </row>
    <row r="224" spans="1:19" ht="38.25" hidden="1" customHeight="1" x14ac:dyDescent="0.4">
      <c r="A224" s="139" t="s">
        <v>818</v>
      </c>
      <c r="B224" s="147" t="s">
        <v>819</v>
      </c>
      <c r="C224" s="9">
        <v>0</v>
      </c>
      <c r="Q224" s="127">
        <v>961</v>
      </c>
      <c r="S224" s="127">
        <v>9008</v>
      </c>
    </row>
    <row r="225" spans="1:19" ht="25.5" hidden="1" customHeight="1" x14ac:dyDescent="0.4">
      <c r="A225" s="139" t="s">
        <v>820</v>
      </c>
      <c r="B225" s="142" t="s">
        <v>821</v>
      </c>
      <c r="C225" s="9">
        <v>0</v>
      </c>
      <c r="Q225" s="127">
        <v>962</v>
      </c>
      <c r="S225" s="127">
        <v>9009</v>
      </c>
    </row>
    <row r="226" spans="1:19" ht="38.25" hidden="1" customHeight="1" x14ac:dyDescent="0.4">
      <c r="A226" s="139" t="s">
        <v>822</v>
      </c>
      <c r="B226" s="142" t="s">
        <v>823</v>
      </c>
      <c r="C226" s="9">
        <v>0</v>
      </c>
      <c r="Q226" s="127">
        <v>965</v>
      </c>
      <c r="S226" s="127">
        <v>9012</v>
      </c>
    </row>
    <row r="227" spans="1:19" ht="38.25" hidden="1" customHeight="1" x14ac:dyDescent="0.4">
      <c r="A227" s="139" t="s">
        <v>824</v>
      </c>
      <c r="B227" s="143" t="s">
        <v>825</v>
      </c>
      <c r="C227" s="9">
        <v>0</v>
      </c>
      <c r="Q227" s="127">
        <v>966</v>
      </c>
      <c r="S227" s="127">
        <v>9013</v>
      </c>
    </row>
    <row r="228" spans="1:19" ht="25.5" hidden="1" customHeight="1" x14ac:dyDescent="0.4">
      <c r="A228" s="139" t="s">
        <v>826</v>
      </c>
      <c r="B228" s="143" t="s">
        <v>827</v>
      </c>
      <c r="C228" s="9">
        <v>0</v>
      </c>
      <c r="Q228" s="127">
        <v>968</v>
      </c>
      <c r="S228" s="127">
        <v>9015</v>
      </c>
    </row>
    <row r="229" spans="1:19" ht="25.5" hidden="1" customHeight="1" x14ac:dyDescent="0.4">
      <c r="A229" s="139" t="s">
        <v>828</v>
      </c>
      <c r="B229" s="147" t="s">
        <v>829</v>
      </c>
      <c r="C229" s="9">
        <v>0</v>
      </c>
      <c r="Q229" s="127">
        <v>969</v>
      </c>
      <c r="S229" s="127">
        <v>9016</v>
      </c>
    </row>
    <row r="230" spans="1:19" ht="15.75" hidden="1" customHeight="1" x14ac:dyDescent="0.4">
      <c r="A230" s="139" t="s">
        <v>830</v>
      </c>
      <c r="B230" s="142" t="s">
        <v>831</v>
      </c>
      <c r="C230" s="9">
        <v>0</v>
      </c>
      <c r="Q230" s="127">
        <v>970</v>
      </c>
      <c r="S230" s="127">
        <v>9017</v>
      </c>
    </row>
    <row r="231" spans="1:19" ht="25.5" hidden="1" customHeight="1" x14ac:dyDescent="0.4">
      <c r="A231" s="139" t="s">
        <v>832</v>
      </c>
      <c r="B231" s="142" t="s">
        <v>833</v>
      </c>
      <c r="C231" s="9">
        <v>0</v>
      </c>
      <c r="Q231" s="127">
        <v>971</v>
      </c>
      <c r="S231" s="127">
        <v>9018</v>
      </c>
    </row>
    <row r="232" spans="1:19" ht="25.5" hidden="1" customHeight="1" x14ac:dyDescent="0.4">
      <c r="A232" s="139" t="s">
        <v>834</v>
      </c>
      <c r="B232" s="143" t="s">
        <v>835</v>
      </c>
      <c r="C232" s="9">
        <v>0</v>
      </c>
    </row>
    <row r="233" spans="1:19" ht="15.75" hidden="1" customHeight="1" x14ac:dyDescent="0.4">
      <c r="A233" s="139" t="s">
        <v>836</v>
      </c>
      <c r="B233" s="143" t="s">
        <v>837</v>
      </c>
      <c r="C233" s="9">
        <v>0</v>
      </c>
    </row>
    <row r="234" spans="1:19" ht="38.25" hidden="1" customHeight="1" x14ac:dyDescent="0.4">
      <c r="A234" s="139" t="s">
        <v>838</v>
      </c>
      <c r="B234" s="142" t="s">
        <v>839</v>
      </c>
      <c r="C234" s="9">
        <v>0</v>
      </c>
      <c r="Q234" s="127">
        <v>972</v>
      </c>
      <c r="S234" s="127">
        <v>9019</v>
      </c>
    </row>
    <row r="237" spans="1:19" x14ac:dyDescent="0.4">
      <c r="B237" s="127" t="s">
        <v>1208</v>
      </c>
    </row>
    <row r="239" spans="1:19" x14ac:dyDescent="0.4">
      <c r="B239" s="257" t="s">
        <v>1209</v>
      </c>
    </row>
    <row r="240" spans="1:19" x14ac:dyDescent="0.4">
      <c r="B240" s="257" t="s">
        <v>1210</v>
      </c>
    </row>
  </sheetData>
  <phoneticPr fontId="14" type="noConversion"/>
  <pageMargins left="0.7" right="0.7" top="0.75" bottom="0.75" header="0.3" footer="0.3"/>
  <pageSetup paperSize="9" scale="88" orientation="landscape" r:id="rId1"/>
  <rowBreaks count="1" manualBreakCount="1">
    <brk id="62"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527A4-F31B-426F-8305-AAC587343057}">
  <dimension ref="A1:T302"/>
  <sheetViews>
    <sheetView tabSelected="1" topLeftCell="A286" workbookViewId="0">
      <selection activeCell="B301" sqref="B301:B302"/>
    </sheetView>
  </sheetViews>
  <sheetFormatPr defaultColWidth="9.3828125" defaultRowHeight="15.45" x14ac:dyDescent="0.4"/>
  <cols>
    <col min="1" max="1" width="13.15234375" style="216" customWidth="1"/>
    <col min="2" max="2" width="56.53515625" style="217" customWidth="1"/>
    <col min="3" max="3" width="18" style="215" customWidth="1"/>
    <col min="4" max="4" width="18.15234375" style="215" customWidth="1"/>
    <col min="5" max="5" width="6.3828125" style="189" customWidth="1"/>
    <col min="6" max="6" width="9.15234375" style="189" customWidth="1"/>
    <col min="7" max="8" width="8.84375" style="189" customWidth="1"/>
    <col min="9" max="16" width="9.3828125" style="189"/>
    <col min="17" max="21" width="0" style="189" hidden="1" customWidth="1"/>
    <col min="22" max="253" width="9.3828125" style="189"/>
    <col min="254" max="254" width="13.15234375" style="189" customWidth="1"/>
    <col min="255" max="255" width="56.53515625" style="189" customWidth="1"/>
    <col min="256" max="256" width="0" style="189" hidden="1" customWidth="1"/>
    <col min="257" max="257" width="18" style="189" customWidth="1"/>
    <col min="258" max="258" width="0" style="189" hidden="1" customWidth="1"/>
    <col min="259" max="259" width="18.15234375" style="189" customWidth="1"/>
    <col min="260" max="260" width="0" style="189" hidden="1" customWidth="1"/>
    <col min="261" max="261" width="6.3828125" style="189" customWidth="1"/>
    <col min="262" max="262" width="9.15234375" style="189" customWidth="1"/>
    <col min="263" max="264" width="8.84375" style="189" customWidth="1"/>
    <col min="265" max="272" width="9.3828125" style="189"/>
    <col min="273" max="277" width="0" style="189" hidden="1" customWidth="1"/>
    <col min="278" max="509" width="9.3828125" style="189"/>
    <col min="510" max="510" width="13.15234375" style="189" customWidth="1"/>
    <col min="511" max="511" width="56.53515625" style="189" customWidth="1"/>
    <col min="512" max="512" width="0" style="189" hidden="1" customWidth="1"/>
    <col min="513" max="513" width="18" style="189" customWidth="1"/>
    <col min="514" max="514" width="0" style="189" hidden="1" customWidth="1"/>
    <col min="515" max="515" width="18.15234375" style="189" customWidth="1"/>
    <col min="516" max="516" width="0" style="189" hidden="1" customWidth="1"/>
    <col min="517" max="517" width="6.3828125" style="189" customWidth="1"/>
    <col min="518" max="518" width="9.15234375" style="189" customWidth="1"/>
    <col min="519" max="520" width="8.84375" style="189" customWidth="1"/>
    <col min="521" max="528" width="9.3828125" style="189"/>
    <col min="529" max="533" width="0" style="189" hidden="1" customWidth="1"/>
    <col min="534" max="765" width="9.3828125" style="189"/>
    <col min="766" max="766" width="13.15234375" style="189" customWidth="1"/>
    <col min="767" max="767" width="56.53515625" style="189" customWidth="1"/>
    <col min="768" max="768" width="0" style="189" hidden="1" customWidth="1"/>
    <col min="769" max="769" width="18" style="189" customWidth="1"/>
    <col min="770" max="770" width="0" style="189" hidden="1" customWidth="1"/>
    <col min="771" max="771" width="18.15234375" style="189" customWidth="1"/>
    <col min="772" max="772" width="0" style="189" hidden="1" customWidth="1"/>
    <col min="773" max="773" width="6.3828125" style="189" customWidth="1"/>
    <col min="774" max="774" width="9.15234375" style="189" customWidth="1"/>
    <col min="775" max="776" width="8.84375" style="189" customWidth="1"/>
    <col min="777" max="784" width="9.3828125" style="189"/>
    <col min="785" max="789" width="0" style="189" hidden="1" customWidth="1"/>
    <col min="790" max="1021" width="9.3828125" style="189"/>
    <col min="1022" max="1022" width="13.15234375" style="189" customWidth="1"/>
    <col min="1023" max="1023" width="56.53515625" style="189" customWidth="1"/>
    <col min="1024" max="1024" width="0" style="189" hidden="1" customWidth="1"/>
    <col min="1025" max="1025" width="18" style="189" customWidth="1"/>
    <col min="1026" max="1026" width="0" style="189" hidden="1" customWidth="1"/>
    <col min="1027" max="1027" width="18.15234375" style="189" customWidth="1"/>
    <col min="1028" max="1028" width="0" style="189" hidden="1" customWidth="1"/>
    <col min="1029" max="1029" width="6.3828125" style="189" customWidth="1"/>
    <col min="1030" max="1030" width="9.15234375" style="189" customWidth="1"/>
    <col min="1031" max="1032" width="8.84375" style="189" customWidth="1"/>
    <col min="1033" max="1040" width="9.3828125" style="189"/>
    <col min="1041" max="1045" width="0" style="189" hidden="1" customWidth="1"/>
    <col min="1046" max="1277" width="9.3828125" style="189"/>
    <col min="1278" max="1278" width="13.15234375" style="189" customWidth="1"/>
    <col min="1279" max="1279" width="56.53515625" style="189" customWidth="1"/>
    <col min="1280" max="1280" width="0" style="189" hidden="1" customWidth="1"/>
    <col min="1281" max="1281" width="18" style="189" customWidth="1"/>
    <col min="1282" max="1282" width="0" style="189" hidden="1" customWidth="1"/>
    <col min="1283" max="1283" width="18.15234375" style="189" customWidth="1"/>
    <col min="1284" max="1284" width="0" style="189" hidden="1" customWidth="1"/>
    <col min="1285" max="1285" width="6.3828125" style="189" customWidth="1"/>
    <col min="1286" max="1286" width="9.15234375" style="189" customWidth="1"/>
    <col min="1287" max="1288" width="8.84375" style="189" customWidth="1"/>
    <col min="1289" max="1296" width="9.3828125" style="189"/>
    <col min="1297" max="1301" width="0" style="189" hidden="1" customWidth="1"/>
    <col min="1302" max="1533" width="9.3828125" style="189"/>
    <col min="1534" max="1534" width="13.15234375" style="189" customWidth="1"/>
    <col min="1535" max="1535" width="56.53515625" style="189" customWidth="1"/>
    <col min="1536" max="1536" width="0" style="189" hidden="1" customWidth="1"/>
    <col min="1537" max="1537" width="18" style="189" customWidth="1"/>
    <col min="1538" max="1538" width="0" style="189" hidden="1" customWidth="1"/>
    <col min="1539" max="1539" width="18.15234375" style="189" customWidth="1"/>
    <col min="1540" max="1540" width="0" style="189" hidden="1" customWidth="1"/>
    <col min="1541" max="1541" width="6.3828125" style="189" customWidth="1"/>
    <col min="1542" max="1542" width="9.15234375" style="189" customWidth="1"/>
    <col min="1543" max="1544" width="8.84375" style="189" customWidth="1"/>
    <col min="1545" max="1552" width="9.3828125" style="189"/>
    <col min="1553" max="1557" width="0" style="189" hidden="1" customWidth="1"/>
    <col min="1558" max="1789" width="9.3828125" style="189"/>
    <col min="1790" max="1790" width="13.15234375" style="189" customWidth="1"/>
    <col min="1791" max="1791" width="56.53515625" style="189" customWidth="1"/>
    <col min="1792" max="1792" width="0" style="189" hidden="1" customWidth="1"/>
    <col min="1793" max="1793" width="18" style="189" customWidth="1"/>
    <col min="1794" max="1794" width="0" style="189" hidden="1" customWidth="1"/>
    <col min="1795" max="1795" width="18.15234375" style="189" customWidth="1"/>
    <col min="1796" max="1796" width="0" style="189" hidden="1" customWidth="1"/>
    <col min="1797" max="1797" width="6.3828125" style="189" customWidth="1"/>
    <col min="1798" max="1798" width="9.15234375" style="189" customWidth="1"/>
    <col min="1799" max="1800" width="8.84375" style="189" customWidth="1"/>
    <col min="1801" max="1808" width="9.3828125" style="189"/>
    <col min="1809" max="1813" width="0" style="189" hidden="1" customWidth="1"/>
    <col min="1814" max="2045" width="9.3828125" style="189"/>
    <col min="2046" max="2046" width="13.15234375" style="189" customWidth="1"/>
    <col min="2047" max="2047" width="56.53515625" style="189" customWidth="1"/>
    <col min="2048" max="2048" width="0" style="189" hidden="1" customWidth="1"/>
    <col min="2049" max="2049" width="18" style="189" customWidth="1"/>
    <col min="2050" max="2050" width="0" style="189" hidden="1" customWidth="1"/>
    <col min="2051" max="2051" width="18.15234375" style="189" customWidth="1"/>
    <col min="2052" max="2052" width="0" style="189" hidden="1" customWidth="1"/>
    <col min="2053" max="2053" width="6.3828125" style="189" customWidth="1"/>
    <col min="2054" max="2054" width="9.15234375" style="189" customWidth="1"/>
    <col min="2055" max="2056" width="8.84375" style="189" customWidth="1"/>
    <col min="2057" max="2064" width="9.3828125" style="189"/>
    <col min="2065" max="2069" width="0" style="189" hidden="1" customWidth="1"/>
    <col min="2070" max="2301" width="9.3828125" style="189"/>
    <col min="2302" max="2302" width="13.15234375" style="189" customWidth="1"/>
    <col min="2303" max="2303" width="56.53515625" style="189" customWidth="1"/>
    <col min="2304" max="2304" width="0" style="189" hidden="1" customWidth="1"/>
    <col min="2305" max="2305" width="18" style="189" customWidth="1"/>
    <col min="2306" max="2306" width="0" style="189" hidden="1" customWidth="1"/>
    <col min="2307" max="2307" width="18.15234375" style="189" customWidth="1"/>
    <col min="2308" max="2308" width="0" style="189" hidden="1" customWidth="1"/>
    <col min="2309" max="2309" width="6.3828125" style="189" customWidth="1"/>
    <col min="2310" max="2310" width="9.15234375" style="189" customWidth="1"/>
    <col min="2311" max="2312" width="8.84375" style="189" customWidth="1"/>
    <col min="2313" max="2320" width="9.3828125" style="189"/>
    <col min="2321" max="2325" width="0" style="189" hidden="1" customWidth="1"/>
    <col min="2326" max="2557" width="9.3828125" style="189"/>
    <col min="2558" max="2558" width="13.15234375" style="189" customWidth="1"/>
    <col min="2559" max="2559" width="56.53515625" style="189" customWidth="1"/>
    <col min="2560" max="2560" width="0" style="189" hidden="1" customWidth="1"/>
    <col min="2561" max="2561" width="18" style="189" customWidth="1"/>
    <col min="2562" max="2562" width="0" style="189" hidden="1" customWidth="1"/>
    <col min="2563" max="2563" width="18.15234375" style="189" customWidth="1"/>
    <col min="2564" max="2564" width="0" style="189" hidden="1" customWidth="1"/>
    <col min="2565" max="2565" width="6.3828125" style="189" customWidth="1"/>
    <col min="2566" max="2566" width="9.15234375" style="189" customWidth="1"/>
    <col min="2567" max="2568" width="8.84375" style="189" customWidth="1"/>
    <col min="2569" max="2576" width="9.3828125" style="189"/>
    <col min="2577" max="2581" width="0" style="189" hidden="1" customWidth="1"/>
    <col min="2582" max="2813" width="9.3828125" style="189"/>
    <col min="2814" max="2814" width="13.15234375" style="189" customWidth="1"/>
    <col min="2815" max="2815" width="56.53515625" style="189" customWidth="1"/>
    <col min="2816" max="2816" width="0" style="189" hidden="1" customWidth="1"/>
    <col min="2817" max="2817" width="18" style="189" customWidth="1"/>
    <col min="2818" max="2818" width="0" style="189" hidden="1" customWidth="1"/>
    <col min="2819" max="2819" width="18.15234375" style="189" customWidth="1"/>
    <col min="2820" max="2820" width="0" style="189" hidden="1" customWidth="1"/>
    <col min="2821" max="2821" width="6.3828125" style="189" customWidth="1"/>
    <col min="2822" max="2822" width="9.15234375" style="189" customWidth="1"/>
    <col min="2823" max="2824" width="8.84375" style="189" customWidth="1"/>
    <col min="2825" max="2832" width="9.3828125" style="189"/>
    <col min="2833" max="2837" width="0" style="189" hidden="1" customWidth="1"/>
    <col min="2838" max="3069" width="9.3828125" style="189"/>
    <col min="3070" max="3070" width="13.15234375" style="189" customWidth="1"/>
    <col min="3071" max="3071" width="56.53515625" style="189" customWidth="1"/>
    <col min="3072" max="3072" width="0" style="189" hidden="1" customWidth="1"/>
    <col min="3073" max="3073" width="18" style="189" customWidth="1"/>
    <col min="3074" max="3074" width="0" style="189" hidden="1" customWidth="1"/>
    <col min="3075" max="3075" width="18.15234375" style="189" customWidth="1"/>
    <col min="3076" max="3076" width="0" style="189" hidden="1" customWidth="1"/>
    <col min="3077" max="3077" width="6.3828125" style="189" customWidth="1"/>
    <col min="3078" max="3078" width="9.15234375" style="189" customWidth="1"/>
    <col min="3079" max="3080" width="8.84375" style="189" customWidth="1"/>
    <col min="3081" max="3088" width="9.3828125" style="189"/>
    <col min="3089" max="3093" width="0" style="189" hidden="1" customWidth="1"/>
    <col min="3094" max="3325" width="9.3828125" style="189"/>
    <col min="3326" max="3326" width="13.15234375" style="189" customWidth="1"/>
    <col min="3327" max="3327" width="56.53515625" style="189" customWidth="1"/>
    <col min="3328" max="3328" width="0" style="189" hidden="1" customWidth="1"/>
    <col min="3329" max="3329" width="18" style="189" customWidth="1"/>
    <col min="3330" max="3330" width="0" style="189" hidden="1" customWidth="1"/>
    <col min="3331" max="3331" width="18.15234375" style="189" customWidth="1"/>
    <col min="3332" max="3332" width="0" style="189" hidden="1" customWidth="1"/>
    <col min="3333" max="3333" width="6.3828125" style="189" customWidth="1"/>
    <col min="3334" max="3334" width="9.15234375" style="189" customWidth="1"/>
    <col min="3335" max="3336" width="8.84375" style="189" customWidth="1"/>
    <col min="3337" max="3344" width="9.3828125" style="189"/>
    <col min="3345" max="3349" width="0" style="189" hidden="1" customWidth="1"/>
    <col min="3350" max="3581" width="9.3828125" style="189"/>
    <col min="3582" max="3582" width="13.15234375" style="189" customWidth="1"/>
    <col min="3583" max="3583" width="56.53515625" style="189" customWidth="1"/>
    <col min="3584" max="3584" width="0" style="189" hidden="1" customWidth="1"/>
    <col min="3585" max="3585" width="18" style="189" customWidth="1"/>
    <col min="3586" max="3586" width="0" style="189" hidden="1" customWidth="1"/>
    <col min="3587" max="3587" width="18.15234375" style="189" customWidth="1"/>
    <col min="3588" max="3588" width="0" style="189" hidden="1" customWidth="1"/>
    <col min="3589" max="3589" width="6.3828125" style="189" customWidth="1"/>
    <col min="3590" max="3590" width="9.15234375" style="189" customWidth="1"/>
    <col min="3591" max="3592" width="8.84375" style="189" customWidth="1"/>
    <col min="3593" max="3600" width="9.3828125" style="189"/>
    <col min="3601" max="3605" width="0" style="189" hidden="1" customWidth="1"/>
    <col min="3606" max="3837" width="9.3828125" style="189"/>
    <col min="3838" max="3838" width="13.15234375" style="189" customWidth="1"/>
    <col min="3839" max="3839" width="56.53515625" style="189" customWidth="1"/>
    <col min="3840" max="3840" width="0" style="189" hidden="1" customWidth="1"/>
    <col min="3841" max="3841" width="18" style="189" customWidth="1"/>
    <col min="3842" max="3842" width="0" style="189" hidden="1" customWidth="1"/>
    <col min="3843" max="3843" width="18.15234375" style="189" customWidth="1"/>
    <col min="3844" max="3844" width="0" style="189" hidden="1" customWidth="1"/>
    <col min="3845" max="3845" width="6.3828125" style="189" customWidth="1"/>
    <col min="3846" max="3846" width="9.15234375" style="189" customWidth="1"/>
    <col min="3847" max="3848" width="8.84375" style="189" customWidth="1"/>
    <col min="3849" max="3856" width="9.3828125" style="189"/>
    <col min="3857" max="3861" width="0" style="189" hidden="1" customWidth="1"/>
    <col min="3862" max="4093" width="9.3828125" style="189"/>
    <col min="4094" max="4094" width="13.15234375" style="189" customWidth="1"/>
    <col min="4095" max="4095" width="56.53515625" style="189" customWidth="1"/>
    <col min="4096" max="4096" width="0" style="189" hidden="1" customWidth="1"/>
    <col min="4097" max="4097" width="18" style="189" customWidth="1"/>
    <col min="4098" max="4098" width="0" style="189" hidden="1" customWidth="1"/>
    <col min="4099" max="4099" width="18.15234375" style="189" customWidth="1"/>
    <col min="4100" max="4100" width="0" style="189" hidden="1" customWidth="1"/>
    <col min="4101" max="4101" width="6.3828125" style="189" customWidth="1"/>
    <col min="4102" max="4102" width="9.15234375" style="189" customWidth="1"/>
    <col min="4103" max="4104" width="8.84375" style="189" customWidth="1"/>
    <col min="4105" max="4112" width="9.3828125" style="189"/>
    <col min="4113" max="4117" width="0" style="189" hidden="1" customWidth="1"/>
    <col min="4118" max="4349" width="9.3828125" style="189"/>
    <col min="4350" max="4350" width="13.15234375" style="189" customWidth="1"/>
    <col min="4351" max="4351" width="56.53515625" style="189" customWidth="1"/>
    <col min="4352" max="4352" width="0" style="189" hidden="1" customWidth="1"/>
    <col min="4353" max="4353" width="18" style="189" customWidth="1"/>
    <col min="4354" max="4354" width="0" style="189" hidden="1" customWidth="1"/>
    <col min="4355" max="4355" width="18.15234375" style="189" customWidth="1"/>
    <col min="4356" max="4356" width="0" style="189" hidden="1" customWidth="1"/>
    <col min="4357" max="4357" width="6.3828125" style="189" customWidth="1"/>
    <col min="4358" max="4358" width="9.15234375" style="189" customWidth="1"/>
    <col min="4359" max="4360" width="8.84375" style="189" customWidth="1"/>
    <col min="4361" max="4368" width="9.3828125" style="189"/>
    <col min="4369" max="4373" width="0" style="189" hidden="1" customWidth="1"/>
    <col min="4374" max="4605" width="9.3828125" style="189"/>
    <col min="4606" max="4606" width="13.15234375" style="189" customWidth="1"/>
    <col min="4607" max="4607" width="56.53515625" style="189" customWidth="1"/>
    <col min="4608" max="4608" width="0" style="189" hidden="1" customWidth="1"/>
    <col min="4609" max="4609" width="18" style="189" customWidth="1"/>
    <col min="4610" max="4610" width="0" style="189" hidden="1" customWidth="1"/>
    <col min="4611" max="4611" width="18.15234375" style="189" customWidth="1"/>
    <col min="4612" max="4612" width="0" style="189" hidden="1" customWidth="1"/>
    <col min="4613" max="4613" width="6.3828125" style="189" customWidth="1"/>
    <col min="4614" max="4614" width="9.15234375" style="189" customWidth="1"/>
    <col min="4615" max="4616" width="8.84375" style="189" customWidth="1"/>
    <col min="4617" max="4624" width="9.3828125" style="189"/>
    <col min="4625" max="4629" width="0" style="189" hidden="1" customWidth="1"/>
    <col min="4630" max="4861" width="9.3828125" style="189"/>
    <col min="4862" max="4862" width="13.15234375" style="189" customWidth="1"/>
    <col min="4863" max="4863" width="56.53515625" style="189" customWidth="1"/>
    <col min="4864" max="4864" width="0" style="189" hidden="1" customWidth="1"/>
    <col min="4865" max="4865" width="18" style="189" customWidth="1"/>
    <col min="4866" max="4866" width="0" style="189" hidden="1" customWidth="1"/>
    <col min="4867" max="4867" width="18.15234375" style="189" customWidth="1"/>
    <col min="4868" max="4868" width="0" style="189" hidden="1" customWidth="1"/>
    <col min="4869" max="4869" width="6.3828125" style="189" customWidth="1"/>
    <col min="4870" max="4870" width="9.15234375" style="189" customWidth="1"/>
    <col min="4871" max="4872" width="8.84375" style="189" customWidth="1"/>
    <col min="4873" max="4880" width="9.3828125" style="189"/>
    <col min="4881" max="4885" width="0" style="189" hidden="1" customWidth="1"/>
    <col min="4886" max="5117" width="9.3828125" style="189"/>
    <col min="5118" max="5118" width="13.15234375" style="189" customWidth="1"/>
    <col min="5119" max="5119" width="56.53515625" style="189" customWidth="1"/>
    <col min="5120" max="5120" width="0" style="189" hidden="1" customWidth="1"/>
    <col min="5121" max="5121" width="18" style="189" customWidth="1"/>
    <col min="5122" max="5122" width="0" style="189" hidden="1" customWidth="1"/>
    <col min="5123" max="5123" width="18.15234375" style="189" customWidth="1"/>
    <col min="5124" max="5124" width="0" style="189" hidden="1" customWidth="1"/>
    <col min="5125" max="5125" width="6.3828125" style="189" customWidth="1"/>
    <col min="5126" max="5126" width="9.15234375" style="189" customWidth="1"/>
    <col min="5127" max="5128" width="8.84375" style="189" customWidth="1"/>
    <col min="5129" max="5136" width="9.3828125" style="189"/>
    <col min="5137" max="5141" width="0" style="189" hidden="1" customWidth="1"/>
    <col min="5142" max="5373" width="9.3828125" style="189"/>
    <col min="5374" max="5374" width="13.15234375" style="189" customWidth="1"/>
    <col min="5375" max="5375" width="56.53515625" style="189" customWidth="1"/>
    <col min="5376" max="5376" width="0" style="189" hidden="1" customWidth="1"/>
    <col min="5377" max="5377" width="18" style="189" customWidth="1"/>
    <col min="5378" max="5378" width="0" style="189" hidden="1" customWidth="1"/>
    <col min="5379" max="5379" width="18.15234375" style="189" customWidth="1"/>
    <col min="5380" max="5380" width="0" style="189" hidden="1" customWidth="1"/>
    <col min="5381" max="5381" width="6.3828125" style="189" customWidth="1"/>
    <col min="5382" max="5382" width="9.15234375" style="189" customWidth="1"/>
    <col min="5383" max="5384" width="8.84375" style="189" customWidth="1"/>
    <col min="5385" max="5392" width="9.3828125" style="189"/>
    <col min="5393" max="5397" width="0" style="189" hidden="1" customWidth="1"/>
    <col min="5398" max="5629" width="9.3828125" style="189"/>
    <col min="5630" max="5630" width="13.15234375" style="189" customWidth="1"/>
    <col min="5631" max="5631" width="56.53515625" style="189" customWidth="1"/>
    <col min="5632" max="5632" width="0" style="189" hidden="1" customWidth="1"/>
    <col min="5633" max="5633" width="18" style="189" customWidth="1"/>
    <col min="5634" max="5634" width="0" style="189" hidden="1" customWidth="1"/>
    <col min="5635" max="5635" width="18.15234375" style="189" customWidth="1"/>
    <col min="5636" max="5636" width="0" style="189" hidden="1" customWidth="1"/>
    <col min="5637" max="5637" width="6.3828125" style="189" customWidth="1"/>
    <col min="5638" max="5638" width="9.15234375" style="189" customWidth="1"/>
    <col min="5639" max="5640" width="8.84375" style="189" customWidth="1"/>
    <col min="5641" max="5648" width="9.3828125" style="189"/>
    <col min="5649" max="5653" width="0" style="189" hidden="1" customWidth="1"/>
    <col min="5654" max="5885" width="9.3828125" style="189"/>
    <col min="5886" max="5886" width="13.15234375" style="189" customWidth="1"/>
    <col min="5887" max="5887" width="56.53515625" style="189" customWidth="1"/>
    <col min="5888" max="5888" width="0" style="189" hidden="1" customWidth="1"/>
    <col min="5889" max="5889" width="18" style="189" customWidth="1"/>
    <col min="5890" max="5890" width="0" style="189" hidden="1" customWidth="1"/>
    <col min="5891" max="5891" width="18.15234375" style="189" customWidth="1"/>
    <col min="5892" max="5892" width="0" style="189" hidden="1" customWidth="1"/>
    <col min="5893" max="5893" width="6.3828125" style="189" customWidth="1"/>
    <col min="5894" max="5894" width="9.15234375" style="189" customWidth="1"/>
    <col min="5895" max="5896" width="8.84375" style="189" customWidth="1"/>
    <col min="5897" max="5904" width="9.3828125" style="189"/>
    <col min="5905" max="5909" width="0" style="189" hidden="1" customWidth="1"/>
    <col min="5910" max="6141" width="9.3828125" style="189"/>
    <col min="6142" max="6142" width="13.15234375" style="189" customWidth="1"/>
    <col min="6143" max="6143" width="56.53515625" style="189" customWidth="1"/>
    <col min="6144" max="6144" width="0" style="189" hidden="1" customWidth="1"/>
    <col min="6145" max="6145" width="18" style="189" customWidth="1"/>
    <col min="6146" max="6146" width="0" style="189" hidden="1" customWidth="1"/>
    <col min="6147" max="6147" width="18.15234375" style="189" customWidth="1"/>
    <col min="6148" max="6148" width="0" style="189" hidden="1" customWidth="1"/>
    <col min="6149" max="6149" width="6.3828125" style="189" customWidth="1"/>
    <col min="6150" max="6150" width="9.15234375" style="189" customWidth="1"/>
    <col min="6151" max="6152" width="8.84375" style="189" customWidth="1"/>
    <col min="6153" max="6160" width="9.3828125" style="189"/>
    <col min="6161" max="6165" width="0" style="189" hidden="1" customWidth="1"/>
    <col min="6166" max="6397" width="9.3828125" style="189"/>
    <col min="6398" max="6398" width="13.15234375" style="189" customWidth="1"/>
    <col min="6399" max="6399" width="56.53515625" style="189" customWidth="1"/>
    <col min="6400" max="6400" width="0" style="189" hidden="1" customWidth="1"/>
    <col min="6401" max="6401" width="18" style="189" customWidth="1"/>
    <col min="6402" max="6402" width="0" style="189" hidden="1" customWidth="1"/>
    <col min="6403" max="6403" width="18.15234375" style="189" customWidth="1"/>
    <col min="6404" max="6404" width="0" style="189" hidden="1" customWidth="1"/>
    <col min="6405" max="6405" width="6.3828125" style="189" customWidth="1"/>
    <col min="6406" max="6406" width="9.15234375" style="189" customWidth="1"/>
    <col min="6407" max="6408" width="8.84375" style="189" customWidth="1"/>
    <col min="6409" max="6416" width="9.3828125" style="189"/>
    <col min="6417" max="6421" width="0" style="189" hidden="1" customWidth="1"/>
    <col min="6422" max="6653" width="9.3828125" style="189"/>
    <col min="6654" max="6654" width="13.15234375" style="189" customWidth="1"/>
    <col min="6655" max="6655" width="56.53515625" style="189" customWidth="1"/>
    <col min="6656" max="6656" width="0" style="189" hidden="1" customWidth="1"/>
    <col min="6657" max="6657" width="18" style="189" customWidth="1"/>
    <col min="6658" max="6658" width="0" style="189" hidden="1" customWidth="1"/>
    <col min="6659" max="6659" width="18.15234375" style="189" customWidth="1"/>
    <col min="6660" max="6660" width="0" style="189" hidden="1" customWidth="1"/>
    <col min="6661" max="6661" width="6.3828125" style="189" customWidth="1"/>
    <col min="6662" max="6662" width="9.15234375" style="189" customWidth="1"/>
    <col min="6663" max="6664" width="8.84375" style="189" customWidth="1"/>
    <col min="6665" max="6672" width="9.3828125" style="189"/>
    <col min="6673" max="6677" width="0" style="189" hidden="1" customWidth="1"/>
    <col min="6678" max="6909" width="9.3828125" style="189"/>
    <col min="6910" max="6910" width="13.15234375" style="189" customWidth="1"/>
    <col min="6911" max="6911" width="56.53515625" style="189" customWidth="1"/>
    <col min="6912" max="6912" width="0" style="189" hidden="1" customWidth="1"/>
    <col min="6913" max="6913" width="18" style="189" customWidth="1"/>
    <col min="6914" max="6914" width="0" style="189" hidden="1" customWidth="1"/>
    <col min="6915" max="6915" width="18.15234375" style="189" customWidth="1"/>
    <col min="6916" max="6916" width="0" style="189" hidden="1" customWidth="1"/>
    <col min="6917" max="6917" width="6.3828125" style="189" customWidth="1"/>
    <col min="6918" max="6918" width="9.15234375" style="189" customWidth="1"/>
    <col min="6919" max="6920" width="8.84375" style="189" customWidth="1"/>
    <col min="6921" max="6928" width="9.3828125" style="189"/>
    <col min="6929" max="6933" width="0" style="189" hidden="1" customWidth="1"/>
    <col min="6934" max="7165" width="9.3828125" style="189"/>
    <col min="7166" max="7166" width="13.15234375" style="189" customWidth="1"/>
    <col min="7167" max="7167" width="56.53515625" style="189" customWidth="1"/>
    <col min="7168" max="7168" width="0" style="189" hidden="1" customWidth="1"/>
    <col min="7169" max="7169" width="18" style="189" customWidth="1"/>
    <col min="7170" max="7170" width="0" style="189" hidden="1" customWidth="1"/>
    <col min="7171" max="7171" width="18.15234375" style="189" customWidth="1"/>
    <col min="7172" max="7172" width="0" style="189" hidden="1" customWidth="1"/>
    <col min="7173" max="7173" width="6.3828125" style="189" customWidth="1"/>
    <col min="7174" max="7174" width="9.15234375" style="189" customWidth="1"/>
    <col min="7175" max="7176" width="8.84375" style="189" customWidth="1"/>
    <col min="7177" max="7184" width="9.3828125" style="189"/>
    <col min="7185" max="7189" width="0" style="189" hidden="1" customWidth="1"/>
    <col min="7190" max="7421" width="9.3828125" style="189"/>
    <col min="7422" max="7422" width="13.15234375" style="189" customWidth="1"/>
    <col min="7423" max="7423" width="56.53515625" style="189" customWidth="1"/>
    <col min="7424" max="7424" width="0" style="189" hidden="1" customWidth="1"/>
    <col min="7425" max="7425" width="18" style="189" customWidth="1"/>
    <col min="7426" max="7426" width="0" style="189" hidden="1" customWidth="1"/>
    <col min="7427" max="7427" width="18.15234375" style="189" customWidth="1"/>
    <col min="7428" max="7428" width="0" style="189" hidden="1" customWidth="1"/>
    <col min="7429" max="7429" width="6.3828125" style="189" customWidth="1"/>
    <col min="7430" max="7430" width="9.15234375" style="189" customWidth="1"/>
    <col min="7431" max="7432" width="8.84375" style="189" customWidth="1"/>
    <col min="7433" max="7440" width="9.3828125" style="189"/>
    <col min="7441" max="7445" width="0" style="189" hidden="1" customWidth="1"/>
    <col min="7446" max="7677" width="9.3828125" style="189"/>
    <col min="7678" max="7678" width="13.15234375" style="189" customWidth="1"/>
    <col min="7679" max="7679" width="56.53515625" style="189" customWidth="1"/>
    <col min="7680" max="7680" width="0" style="189" hidden="1" customWidth="1"/>
    <col min="7681" max="7681" width="18" style="189" customWidth="1"/>
    <col min="7682" max="7682" width="0" style="189" hidden="1" customWidth="1"/>
    <col min="7683" max="7683" width="18.15234375" style="189" customWidth="1"/>
    <col min="7684" max="7684" width="0" style="189" hidden="1" customWidth="1"/>
    <col min="7685" max="7685" width="6.3828125" style="189" customWidth="1"/>
    <col min="7686" max="7686" width="9.15234375" style="189" customWidth="1"/>
    <col min="7687" max="7688" width="8.84375" style="189" customWidth="1"/>
    <col min="7689" max="7696" width="9.3828125" style="189"/>
    <col min="7697" max="7701" width="0" style="189" hidden="1" customWidth="1"/>
    <col min="7702" max="7933" width="9.3828125" style="189"/>
    <col min="7934" max="7934" width="13.15234375" style="189" customWidth="1"/>
    <col min="7935" max="7935" width="56.53515625" style="189" customWidth="1"/>
    <col min="7936" max="7936" width="0" style="189" hidden="1" customWidth="1"/>
    <col min="7937" max="7937" width="18" style="189" customWidth="1"/>
    <col min="7938" max="7938" width="0" style="189" hidden="1" customWidth="1"/>
    <col min="7939" max="7939" width="18.15234375" style="189" customWidth="1"/>
    <col min="7940" max="7940" width="0" style="189" hidden="1" customWidth="1"/>
    <col min="7941" max="7941" width="6.3828125" style="189" customWidth="1"/>
    <col min="7942" max="7942" width="9.15234375" style="189" customWidth="1"/>
    <col min="7943" max="7944" width="8.84375" style="189" customWidth="1"/>
    <col min="7945" max="7952" width="9.3828125" style="189"/>
    <col min="7953" max="7957" width="0" style="189" hidden="1" customWidth="1"/>
    <col min="7958" max="8189" width="9.3828125" style="189"/>
    <col min="8190" max="8190" width="13.15234375" style="189" customWidth="1"/>
    <col min="8191" max="8191" width="56.53515625" style="189" customWidth="1"/>
    <col min="8192" max="8192" width="0" style="189" hidden="1" customWidth="1"/>
    <col min="8193" max="8193" width="18" style="189" customWidth="1"/>
    <col min="8194" max="8194" width="0" style="189" hidden="1" customWidth="1"/>
    <col min="8195" max="8195" width="18.15234375" style="189" customWidth="1"/>
    <col min="8196" max="8196" width="0" style="189" hidden="1" customWidth="1"/>
    <col min="8197" max="8197" width="6.3828125" style="189" customWidth="1"/>
    <col min="8198" max="8198" width="9.15234375" style="189" customWidth="1"/>
    <col min="8199" max="8200" width="8.84375" style="189" customWidth="1"/>
    <col min="8201" max="8208" width="9.3828125" style="189"/>
    <col min="8209" max="8213" width="0" style="189" hidden="1" customWidth="1"/>
    <col min="8214" max="8445" width="9.3828125" style="189"/>
    <col min="8446" max="8446" width="13.15234375" style="189" customWidth="1"/>
    <col min="8447" max="8447" width="56.53515625" style="189" customWidth="1"/>
    <col min="8448" max="8448" width="0" style="189" hidden="1" customWidth="1"/>
    <col min="8449" max="8449" width="18" style="189" customWidth="1"/>
    <col min="8450" max="8450" width="0" style="189" hidden="1" customWidth="1"/>
    <col min="8451" max="8451" width="18.15234375" style="189" customWidth="1"/>
    <col min="8452" max="8452" width="0" style="189" hidden="1" customWidth="1"/>
    <col min="8453" max="8453" width="6.3828125" style="189" customWidth="1"/>
    <col min="8454" max="8454" width="9.15234375" style="189" customWidth="1"/>
    <col min="8455" max="8456" width="8.84375" style="189" customWidth="1"/>
    <col min="8457" max="8464" width="9.3828125" style="189"/>
    <col min="8465" max="8469" width="0" style="189" hidden="1" customWidth="1"/>
    <col min="8470" max="8701" width="9.3828125" style="189"/>
    <col min="8702" max="8702" width="13.15234375" style="189" customWidth="1"/>
    <col min="8703" max="8703" width="56.53515625" style="189" customWidth="1"/>
    <col min="8704" max="8704" width="0" style="189" hidden="1" customWidth="1"/>
    <col min="8705" max="8705" width="18" style="189" customWidth="1"/>
    <col min="8706" max="8706" width="0" style="189" hidden="1" customWidth="1"/>
    <col min="8707" max="8707" width="18.15234375" style="189" customWidth="1"/>
    <col min="8708" max="8708" width="0" style="189" hidden="1" customWidth="1"/>
    <col min="8709" max="8709" width="6.3828125" style="189" customWidth="1"/>
    <col min="8710" max="8710" width="9.15234375" style="189" customWidth="1"/>
    <col min="8711" max="8712" width="8.84375" style="189" customWidth="1"/>
    <col min="8713" max="8720" width="9.3828125" style="189"/>
    <col min="8721" max="8725" width="0" style="189" hidden="1" customWidth="1"/>
    <col min="8726" max="8957" width="9.3828125" style="189"/>
    <col min="8958" max="8958" width="13.15234375" style="189" customWidth="1"/>
    <col min="8959" max="8959" width="56.53515625" style="189" customWidth="1"/>
    <col min="8960" max="8960" width="0" style="189" hidden="1" customWidth="1"/>
    <col min="8961" max="8961" width="18" style="189" customWidth="1"/>
    <col min="8962" max="8962" width="0" style="189" hidden="1" customWidth="1"/>
    <col min="8963" max="8963" width="18.15234375" style="189" customWidth="1"/>
    <col min="8964" max="8964" width="0" style="189" hidden="1" customWidth="1"/>
    <col min="8965" max="8965" width="6.3828125" style="189" customWidth="1"/>
    <col min="8966" max="8966" width="9.15234375" style="189" customWidth="1"/>
    <col min="8967" max="8968" width="8.84375" style="189" customWidth="1"/>
    <col min="8969" max="8976" width="9.3828125" style="189"/>
    <col min="8977" max="8981" width="0" style="189" hidden="1" customWidth="1"/>
    <col min="8982" max="9213" width="9.3828125" style="189"/>
    <col min="9214" max="9214" width="13.15234375" style="189" customWidth="1"/>
    <col min="9215" max="9215" width="56.53515625" style="189" customWidth="1"/>
    <col min="9216" max="9216" width="0" style="189" hidden="1" customWidth="1"/>
    <col min="9217" max="9217" width="18" style="189" customWidth="1"/>
    <col min="9218" max="9218" width="0" style="189" hidden="1" customWidth="1"/>
    <col min="9219" max="9219" width="18.15234375" style="189" customWidth="1"/>
    <col min="9220" max="9220" width="0" style="189" hidden="1" customWidth="1"/>
    <col min="9221" max="9221" width="6.3828125" style="189" customWidth="1"/>
    <col min="9222" max="9222" width="9.15234375" style="189" customWidth="1"/>
    <col min="9223" max="9224" width="8.84375" style="189" customWidth="1"/>
    <col min="9225" max="9232" width="9.3828125" style="189"/>
    <col min="9233" max="9237" width="0" style="189" hidden="1" customWidth="1"/>
    <col min="9238" max="9469" width="9.3828125" style="189"/>
    <col min="9470" max="9470" width="13.15234375" style="189" customWidth="1"/>
    <col min="9471" max="9471" width="56.53515625" style="189" customWidth="1"/>
    <col min="9472" max="9472" width="0" style="189" hidden="1" customWidth="1"/>
    <col min="9473" max="9473" width="18" style="189" customWidth="1"/>
    <col min="9474" max="9474" width="0" style="189" hidden="1" customWidth="1"/>
    <col min="9475" max="9475" width="18.15234375" style="189" customWidth="1"/>
    <col min="9476" max="9476" width="0" style="189" hidden="1" customWidth="1"/>
    <col min="9477" max="9477" width="6.3828125" style="189" customWidth="1"/>
    <col min="9478" max="9478" width="9.15234375" style="189" customWidth="1"/>
    <col min="9479" max="9480" width="8.84375" style="189" customWidth="1"/>
    <col min="9481" max="9488" width="9.3828125" style="189"/>
    <col min="9489" max="9493" width="0" style="189" hidden="1" customWidth="1"/>
    <col min="9494" max="9725" width="9.3828125" style="189"/>
    <col min="9726" max="9726" width="13.15234375" style="189" customWidth="1"/>
    <col min="9727" max="9727" width="56.53515625" style="189" customWidth="1"/>
    <col min="9728" max="9728" width="0" style="189" hidden="1" customWidth="1"/>
    <col min="9729" max="9729" width="18" style="189" customWidth="1"/>
    <col min="9730" max="9730" width="0" style="189" hidden="1" customWidth="1"/>
    <col min="9731" max="9731" width="18.15234375" style="189" customWidth="1"/>
    <col min="9732" max="9732" width="0" style="189" hidden="1" customWidth="1"/>
    <col min="9733" max="9733" width="6.3828125" style="189" customWidth="1"/>
    <col min="9734" max="9734" width="9.15234375" style="189" customWidth="1"/>
    <col min="9735" max="9736" width="8.84375" style="189" customWidth="1"/>
    <col min="9737" max="9744" width="9.3828125" style="189"/>
    <col min="9745" max="9749" width="0" style="189" hidden="1" customWidth="1"/>
    <col min="9750" max="9981" width="9.3828125" style="189"/>
    <col min="9982" max="9982" width="13.15234375" style="189" customWidth="1"/>
    <col min="9983" max="9983" width="56.53515625" style="189" customWidth="1"/>
    <col min="9984" max="9984" width="0" style="189" hidden="1" customWidth="1"/>
    <col min="9985" max="9985" width="18" style="189" customWidth="1"/>
    <col min="9986" max="9986" width="0" style="189" hidden="1" customWidth="1"/>
    <col min="9987" max="9987" width="18.15234375" style="189" customWidth="1"/>
    <col min="9988" max="9988" width="0" style="189" hidden="1" customWidth="1"/>
    <col min="9989" max="9989" width="6.3828125" style="189" customWidth="1"/>
    <col min="9990" max="9990" width="9.15234375" style="189" customWidth="1"/>
    <col min="9991" max="9992" width="8.84375" style="189" customWidth="1"/>
    <col min="9993" max="10000" width="9.3828125" style="189"/>
    <col min="10001" max="10005" width="0" style="189" hidden="1" customWidth="1"/>
    <col min="10006" max="10237" width="9.3828125" style="189"/>
    <col min="10238" max="10238" width="13.15234375" style="189" customWidth="1"/>
    <col min="10239" max="10239" width="56.53515625" style="189" customWidth="1"/>
    <col min="10240" max="10240" width="0" style="189" hidden="1" customWidth="1"/>
    <col min="10241" max="10241" width="18" style="189" customWidth="1"/>
    <col min="10242" max="10242" width="0" style="189" hidden="1" customWidth="1"/>
    <col min="10243" max="10243" width="18.15234375" style="189" customWidth="1"/>
    <col min="10244" max="10244" width="0" style="189" hidden="1" customWidth="1"/>
    <col min="10245" max="10245" width="6.3828125" style="189" customWidth="1"/>
    <col min="10246" max="10246" width="9.15234375" style="189" customWidth="1"/>
    <col min="10247" max="10248" width="8.84375" style="189" customWidth="1"/>
    <col min="10249" max="10256" width="9.3828125" style="189"/>
    <col min="10257" max="10261" width="0" style="189" hidden="1" customWidth="1"/>
    <col min="10262" max="10493" width="9.3828125" style="189"/>
    <col min="10494" max="10494" width="13.15234375" style="189" customWidth="1"/>
    <col min="10495" max="10495" width="56.53515625" style="189" customWidth="1"/>
    <col min="10496" max="10496" width="0" style="189" hidden="1" customWidth="1"/>
    <col min="10497" max="10497" width="18" style="189" customWidth="1"/>
    <col min="10498" max="10498" width="0" style="189" hidden="1" customWidth="1"/>
    <col min="10499" max="10499" width="18.15234375" style="189" customWidth="1"/>
    <col min="10500" max="10500" width="0" style="189" hidden="1" customWidth="1"/>
    <col min="10501" max="10501" width="6.3828125" style="189" customWidth="1"/>
    <col min="10502" max="10502" width="9.15234375" style="189" customWidth="1"/>
    <col min="10503" max="10504" width="8.84375" style="189" customWidth="1"/>
    <col min="10505" max="10512" width="9.3828125" style="189"/>
    <col min="10513" max="10517" width="0" style="189" hidden="1" customWidth="1"/>
    <col min="10518" max="10749" width="9.3828125" style="189"/>
    <col min="10750" max="10750" width="13.15234375" style="189" customWidth="1"/>
    <col min="10751" max="10751" width="56.53515625" style="189" customWidth="1"/>
    <col min="10752" max="10752" width="0" style="189" hidden="1" customWidth="1"/>
    <col min="10753" max="10753" width="18" style="189" customWidth="1"/>
    <col min="10754" max="10754" width="0" style="189" hidden="1" customWidth="1"/>
    <col min="10755" max="10755" width="18.15234375" style="189" customWidth="1"/>
    <col min="10756" max="10756" width="0" style="189" hidden="1" customWidth="1"/>
    <col min="10757" max="10757" width="6.3828125" style="189" customWidth="1"/>
    <col min="10758" max="10758" width="9.15234375" style="189" customWidth="1"/>
    <col min="10759" max="10760" width="8.84375" style="189" customWidth="1"/>
    <col min="10761" max="10768" width="9.3828125" style="189"/>
    <col min="10769" max="10773" width="0" style="189" hidden="1" customWidth="1"/>
    <col min="10774" max="11005" width="9.3828125" style="189"/>
    <col min="11006" max="11006" width="13.15234375" style="189" customWidth="1"/>
    <col min="11007" max="11007" width="56.53515625" style="189" customWidth="1"/>
    <col min="11008" max="11008" width="0" style="189" hidden="1" customWidth="1"/>
    <col min="11009" max="11009" width="18" style="189" customWidth="1"/>
    <col min="11010" max="11010" width="0" style="189" hidden="1" customWidth="1"/>
    <col min="11011" max="11011" width="18.15234375" style="189" customWidth="1"/>
    <col min="11012" max="11012" width="0" style="189" hidden="1" customWidth="1"/>
    <col min="11013" max="11013" width="6.3828125" style="189" customWidth="1"/>
    <col min="11014" max="11014" width="9.15234375" style="189" customWidth="1"/>
    <col min="11015" max="11016" width="8.84375" style="189" customWidth="1"/>
    <col min="11017" max="11024" width="9.3828125" style="189"/>
    <col min="11025" max="11029" width="0" style="189" hidden="1" customWidth="1"/>
    <col min="11030" max="11261" width="9.3828125" style="189"/>
    <col min="11262" max="11262" width="13.15234375" style="189" customWidth="1"/>
    <col min="11263" max="11263" width="56.53515625" style="189" customWidth="1"/>
    <col min="11264" max="11264" width="0" style="189" hidden="1" customWidth="1"/>
    <col min="11265" max="11265" width="18" style="189" customWidth="1"/>
    <col min="11266" max="11266" width="0" style="189" hidden="1" customWidth="1"/>
    <col min="11267" max="11267" width="18.15234375" style="189" customWidth="1"/>
    <col min="11268" max="11268" width="0" style="189" hidden="1" customWidth="1"/>
    <col min="11269" max="11269" width="6.3828125" style="189" customWidth="1"/>
    <col min="11270" max="11270" width="9.15234375" style="189" customWidth="1"/>
    <col min="11271" max="11272" width="8.84375" style="189" customWidth="1"/>
    <col min="11273" max="11280" width="9.3828125" style="189"/>
    <col min="11281" max="11285" width="0" style="189" hidden="1" customWidth="1"/>
    <col min="11286" max="11517" width="9.3828125" style="189"/>
    <col min="11518" max="11518" width="13.15234375" style="189" customWidth="1"/>
    <col min="11519" max="11519" width="56.53515625" style="189" customWidth="1"/>
    <col min="11520" max="11520" width="0" style="189" hidden="1" customWidth="1"/>
    <col min="11521" max="11521" width="18" style="189" customWidth="1"/>
    <col min="11522" max="11522" width="0" style="189" hidden="1" customWidth="1"/>
    <col min="11523" max="11523" width="18.15234375" style="189" customWidth="1"/>
    <col min="11524" max="11524" width="0" style="189" hidden="1" customWidth="1"/>
    <col min="11525" max="11525" width="6.3828125" style="189" customWidth="1"/>
    <col min="11526" max="11526" width="9.15234375" style="189" customWidth="1"/>
    <col min="11527" max="11528" width="8.84375" style="189" customWidth="1"/>
    <col min="11529" max="11536" width="9.3828125" style="189"/>
    <col min="11537" max="11541" width="0" style="189" hidden="1" customWidth="1"/>
    <col min="11542" max="11773" width="9.3828125" style="189"/>
    <col min="11774" max="11774" width="13.15234375" style="189" customWidth="1"/>
    <col min="11775" max="11775" width="56.53515625" style="189" customWidth="1"/>
    <col min="11776" max="11776" width="0" style="189" hidden="1" customWidth="1"/>
    <col min="11777" max="11777" width="18" style="189" customWidth="1"/>
    <col min="11778" max="11778" width="0" style="189" hidden="1" customWidth="1"/>
    <col min="11779" max="11779" width="18.15234375" style="189" customWidth="1"/>
    <col min="11780" max="11780" width="0" style="189" hidden="1" customWidth="1"/>
    <col min="11781" max="11781" width="6.3828125" style="189" customWidth="1"/>
    <col min="11782" max="11782" width="9.15234375" style="189" customWidth="1"/>
    <col min="11783" max="11784" width="8.84375" style="189" customWidth="1"/>
    <col min="11785" max="11792" width="9.3828125" style="189"/>
    <col min="11793" max="11797" width="0" style="189" hidden="1" customWidth="1"/>
    <col min="11798" max="12029" width="9.3828125" style="189"/>
    <col min="12030" max="12030" width="13.15234375" style="189" customWidth="1"/>
    <col min="12031" max="12031" width="56.53515625" style="189" customWidth="1"/>
    <col min="12032" max="12032" width="0" style="189" hidden="1" customWidth="1"/>
    <col min="12033" max="12033" width="18" style="189" customWidth="1"/>
    <col min="12034" max="12034" width="0" style="189" hidden="1" customWidth="1"/>
    <col min="12035" max="12035" width="18.15234375" style="189" customWidth="1"/>
    <col min="12036" max="12036" width="0" style="189" hidden="1" customWidth="1"/>
    <col min="12037" max="12037" width="6.3828125" style="189" customWidth="1"/>
    <col min="12038" max="12038" width="9.15234375" style="189" customWidth="1"/>
    <col min="12039" max="12040" width="8.84375" style="189" customWidth="1"/>
    <col min="12041" max="12048" width="9.3828125" style="189"/>
    <col min="12049" max="12053" width="0" style="189" hidden="1" customWidth="1"/>
    <col min="12054" max="12285" width="9.3828125" style="189"/>
    <col min="12286" max="12286" width="13.15234375" style="189" customWidth="1"/>
    <col min="12287" max="12287" width="56.53515625" style="189" customWidth="1"/>
    <col min="12288" max="12288" width="0" style="189" hidden="1" customWidth="1"/>
    <col min="12289" max="12289" width="18" style="189" customWidth="1"/>
    <col min="12290" max="12290" width="0" style="189" hidden="1" customWidth="1"/>
    <col min="12291" max="12291" width="18.15234375" style="189" customWidth="1"/>
    <col min="12292" max="12292" width="0" style="189" hidden="1" customWidth="1"/>
    <col min="12293" max="12293" width="6.3828125" style="189" customWidth="1"/>
    <col min="12294" max="12294" width="9.15234375" style="189" customWidth="1"/>
    <col min="12295" max="12296" width="8.84375" style="189" customWidth="1"/>
    <col min="12297" max="12304" width="9.3828125" style="189"/>
    <col min="12305" max="12309" width="0" style="189" hidden="1" customWidth="1"/>
    <col min="12310" max="12541" width="9.3828125" style="189"/>
    <col min="12542" max="12542" width="13.15234375" style="189" customWidth="1"/>
    <col min="12543" max="12543" width="56.53515625" style="189" customWidth="1"/>
    <col min="12544" max="12544" width="0" style="189" hidden="1" customWidth="1"/>
    <col min="12545" max="12545" width="18" style="189" customWidth="1"/>
    <col min="12546" max="12546" width="0" style="189" hidden="1" customWidth="1"/>
    <col min="12547" max="12547" width="18.15234375" style="189" customWidth="1"/>
    <col min="12548" max="12548" width="0" style="189" hidden="1" customWidth="1"/>
    <col min="12549" max="12549" width="6.3828125" style="189" customWidth="1"/>
    <col min="12550" max="12550" width="9.15234375" style="189" customWidth="1"/>
    <col min="12551" max="12552" width="8.84375" style="189" customWidth="1"/>
    <col min="12553" max="12560" width="9.3828125" style="189"/>
    <col min="12561" max="12565" width="0" style="189" hidden="1" customWidth="1"/>
    <col min="12566" max="12797" width="9.3828125" style="189"/>
    <col min="12798" max="12798" width="13.15234375" style="189" customWidth="1"/>
    <col min="12799" max="12799" width="56.53515625" style="189" customWidth="1"/>
    <col min="12800" max="12800" width="0" style="189" hidden="1" customWidth="1"/>
    <col min="12801" max="12801" width="18" style="189" customWidth="1"/>
    <col min="12802" max="12802" width="0" style="189" hidden="1" customWidth="1"/>
    <col min="12803" max="12803" width="18.15234375" style="189" customWidth="1"/>
    <col min="12804" max="12804" width="0" style="189" hidden="1" customWidth="1"/>
    <col min="12805" max="12805" width="6.3828125" style="189" customWidth="1"/>
    <col min="12806" max="12806" width="9.15234375" style="189" customWidth="1"/>
    <col min="12807" max="12808" width="8.84375" style="189" customWidth="1"/>
    <col min="12809" max="12816" width="9.3828125" style="189"/>
    <col min="12817" max="12821" width="0" style="189" hidden="1" customWidth="1"/>
    <col min="12822" max="13053" width="9.3828125" style="189"/>
    <col min="13054" max="13054" width="13.15234375" style="189" customWidth="1"/>
    <col min="13055" max="13055" width="56.53515625" style="189" customWidth="1"/>
    <col min="13056" max="13056" width="0" style="189" hidden="1" customWidth="1"/>
    <col min="13057" max="13057" width="18" style="189" customWidth="1"/>
    <col min="13058" max="13058" width="0" style="189" hidden="1" customWidth="1"/>
    <col min="13059" max="13059" width="18.15234375" style="189" customWidth="1"/>
    <col min="13060" max="13060" width="0" style="189" hidden="1" customWidth="1"/>
    <col min="13061" max="13061" width="6.3828125" style="189" customWidth="1"/>
    <col min="13062" max="13062" width="9.15234375" style="189" customWidth="1"/>
    <col min="13063" max="13064" width="8.84375" style="189" customWidth="1"/>
    <col min="13065" max="13072" width="9.3828125" style="189"/>
    <col min="13073" max="13077" width="0" style="189" hidden="1" customWidth="1"/>
    <col min="13078" max="13309" width="9.3828125" style="189"/>
    <col min="13310" max="13310" width="13.15234375" style="189" customWidth="1"/>
    <col min="13311" max="13311" width="56.53515625" style="189" customWidth="1"/>
    <col min="13312" max="13312" width="0" style="189" hidden="1" customWidth="1"/>
    <col min="13313" max="13313" width="18" style="189" customWidth="1"/>
    <col min="13314" max="13314" width="0" style="189" hidden="1" customWidth="1"/>
    <col min="13315" max="13315" width="18.15234375" style="189" customWidth="1"/>
    <col min="13316" max="13316" width="0" style="189" hidden="1" customWidth="1"/>
    <col min="13317" max="13317" width="6.3828125" style="189" customWidth="1"/>
    <col min="13318" max="13318" width="9.15234375" style="189" customWidth="1"/>
    <col min="13319" max="13320" width="8.84375" style="189" customWidth="1"/>
    <col min="13321" max="13328" width="9.3828125" style="189"/>
    <col min="13329" max="13333" width="0" style="189" hidden="1" customWidth="1"/>
    <col min="13334" max="13565" width="9.3828125" style="189"/>
    <col min="13566" max="13566" width="13.15234375" style="189" customWidth="1"/>
    <col min="13567" max="13567" width="56.53515625" style="189" customWidth="1"/>
    <col min="13568" max="13568" width="0" style="189" hidden="1" customWidth="1"/>
    <col min="13569" max="13569" width="18" style="189" customWidth="1"/>
    <col min="13570" max="13570" width="0" style="189" hidden="1" customWidth="1"/>
    <col min="13571" max="13571" width="18.15234375" style="189" customWidth="1"/>
    <col min="13572" max="13572" width="0" style="189" hidden="1" customWidth="1"/>
    <col min="13573" max="13573" width="6.3828125" style="189" customWidth="1"/>
    <col min="13574" max="13574" width="9.15234375" style="189" customWidth="1"/>
    <col min="13575" max="13576" width="8.84375" style="189" customWidth="1"/>
    <col min="13577" max="13584" width="9.3828125" style="189"/>
    <col min="13585" max="13589" width="0" style="189" hidden="1" customWidth="1"/>
    <col min="13590" max="13821" width="9.3828125" style="189"/>
    <col min="13822" max="13822" width="13.15234375" style="189" customWidth="1"/>
    <col min="13823" max="13823" width="56.53515625" style="189" customWidth="1"/>
    <col min="13824" max="13824" width="0" style="189" hidden="1" customWidth="1"/>
    <col min="13825" max="13825" width="18" style="189" customWidth="1"/>
    <col min="13826" max="13826" width="0" style="189" hidden="1" customWidth="1"/>
    <col min="13827" max="13827" width="18.15234375" style="189" customWidth="1"/>
    <col min="13828" max="13828" width="0" style="189" hidden="1" customWidth="1"/>
    <col min="13829" max="13829" width="6.3828125" style="189" customWidth="1"/>
    <col min="13830" max="13830" width="9.15234375" style="189" customWidth="1"/>
    <col min="13831" max="13832" width="8.84375" style="189" customWidth="1"/>
    <col min="13833" max="13840" width="9.3828125" style="189"/>
    <col min="13841" max="13845" width="0" style="189" hidden="1" customWidth="1"/>
    <col min="13846" max="14077" width="9.3828125" style="189"/>
    <col min="14078" max="14078" width="13.15234375" style="189" customWidth="1"/>
    <col min="14079" max="14079" width="56.53515625" style="189" customWidth="1"/>
    <col min="14080" max="14080" width="0" style="189" hidden="1" customWidth="1"/>
    <col min="14081" max="14081" width="18" style="189" customWidth="1"/>
    <col min="14082" max="14082" width="0" style="189" hidden="1" customWidth="1"/>
    <col min="14083" max="14083" width="18.15234375" style="189" customWidth="1"/>
    <col min="14084" max="14084" width="0" style="189" hidden="1" customWidth="1"/>
    <col min="14085" max="14085" width="6.3828125" style="189" customWidth="1"/>
    <col min="14086" max="14086" width="9.15234375" style="189" customWidth="1"/>
    <col min="14087" max="14088" width="8.84375" style="189" customWidth="1"/>
    <col min="14089" max="14096" width="9.3828125" style="189"/>
    <col min="14097" max="14101" width="0" style="189" hidden="1" customWidth="1"/>
    <col min="14102" max="14333" width="9.3828125" style="189"/>
    <col min="14334" max="14334" width="13.15234375" style="189" customWidth="1"/>
    <col min="14335" max="14335" width="56.53515625" style="189" customWidth="1"/>
    <col min="14336" max="14336" width="0" style="189" hidden="1" customWidth="1"/>
    <col min="14337" max="14337" width="18" style="189" customWidth="1"/>
    <col min="14338" max="14338" width="0" style="189" hidden="1" customWidth="1"/>
    <col min="14339" max="14339" width="18.15234375" style="189" customWidth="1"/>
    <col min="14340" max="14340" width="0" style="189" hidden="1" customWidth="1"/>
    <col min="14341" max="14341" width="6.3828125" style="189" customWidth="1"/>
    <col min="14342" max="14342" width="9.15234375" style="189" customWidth="1"/>
    <col min="14343" max="14344" width="8.84375" style="189" customWidth="1"/>
    <col min="14345" max="14352" width="9.3828125" style="189"/>
    <col min="14353" max="14357" width="0" style="189" hidden="1" customWidth="1"/>
    <col min="14358" max="14589" width="9.3828125" style="189"/>
    <col min="14590" max="14590" width="13.15234375" style="189" customWidth="1"/>
    <col min="14591" max="14591" width="56.53515625" style="189" customWidth="1"/>
    <col min="14592" max="14592" width="0" style="189" hidden="1" customWidth="1"/>
    <col min="14593" max="14593" width="18" style="189" customWidth="1"/>
    <col min="14594" max="14594" width="0" style="189" hidden="1" customWidth="1"/>
    <col min="14595" max="14595" width="18.15234375" style="189" customWidth="1"/>
    <col min="14596" max="14596" width="0" style="189" hidden="1" customWidth="1"/>
    <col min="14597" max="14597" width="6.3828125" style="189" customWidth="1"/>
    <col min="14598" max="14598" width="9.15234375" style="189" customWidth="1"/>
    <col min="14599" max="14600" width="8.84375" style="189" customWidth="1"/>
    <col min="14601" max="14608" width="9.3828125" style="189"/>
    <col min="14609" max="14613" width="0" style="189" hidden="1" customWidth="1"/>
    <col min="14614" max="14845" width="9.3828125" style="189"/>
    <col min="14846" max="14846" width="13.15234375" style="189" customWidth="1"/>
    <col min="14847" max="14847" width="56.53515625" style="189" customWidth="1"/>
    <col min="14848" max="14848" width="0" style="189" hidden="1" customWidth="1"/>
    <col min="14849" max="14849" width="18" style="189" customWidth="1"/>
    <col min="14850" max="14850" width="0" style="189" hidden="1" customWidth="1"/>
    <col min="14851" max="14851" width="18.15234375" style="189" customWidth="1"/>
    <col min="14852" max="14852" width="0" style="189" hidden="1" customWidth="1"/>
    <col min="14853" max="14853" width="6.3828125" style="189" customWidth="1"/>
    <col min="14854" max="14854" width="9.15234375" style="189" customWidth="1"/>
    <col min="14855" max="14856" width="8.84375" style="189" customWidth="1"/>
    <col min="14857" max="14864" width="9.3828125" style="189"/>
    <col min="14865" max="14869" width="0" style="189" hidden="1" customWidth="1"/>
    <col min="14870" max="15101" width="9.3828125" style="189"/>
    <col min="15102" max="15102" width="13.15234375" style="189" customWidth="1"/>
    <col min="15103" max="15103" width="56.53515625" style="189" customWidth="1"/>
    <col min="15104" max="15104" width="0" style="189" hidden="1" customWidth="1"/>
    <col min="15105" max="15105" width="18" style="189" customWidth="1"/>
    <col min="15106" max="15106" width="0" style="189" hidden="1" customWidth="1"/>
    <col min="15107" max="15107" width="18.15234375" style="189" customWidth="1"/>
    <col min="15108" max="15108" width="0" style="189" hidden="1" customWidth="1"/>
    <col min="15109" max="15109" width="6.3828125" style="189" customWidth="1"/>
    <col min="15110" max="15110" width="9.15234375" style="189" customWidth="1"/>
    <col min="15111" max="15112" width="8.84375" style="189" customWidth="1"/>
    <col min="15113" max="15120" width="9.3828125" style="189"/>
    <col min="15121" max="15125" width="0" style="189" hidden="1" customWidth="1"/>
    <col min="15126" max="15357" width="9.3828125" style="189"/>
    <col min="15358" max="15358" width="13.15234375" style="189" customWidth="1"/>
    <col min="15359" max="15359" width="56.53515625" style="189" customWidth="1"/>
    <col min="15360" max="15360" width="0" style="189" hidden="1" customWidth="1"/>
    <col min="15361" max="15361" width="18" style="189" customWidth="1"/>
    <col min="15362" max="15362" width="0" style="189" hidden="1" customWidth="1"/>
    <col min="15363" max="15363" width="18.15234375" style="189" customWidth="1"/>
    <col min="15364" max="15364" width="0" style="189" hidden="1" customWidth="1"/>
    <col min="15365" max="15365" width="6.3828125" style="189" customWidth="1"/>
    <col min="15366" max="15366" width="9.15234375" style="189" customWidth="1"/>
    <col min="15367" max="15368" width="8.84375" style="189" customWidth="1"/>
    <col min="15369" max="15376" width="9.3828125" style="189"/>
    <col min="15377" max="15381" width="0" style="189" hidden="1" customWidth="1"/>
    <col min="15382" max="15613" width="9.3828125" style="189"/>
    <col min="15614" max="15614" width="13.15234375" style="189" customWidth="1"/>
    <col min="15615" max="15615" width="56.53515625" style="189" customWidth="1"/>
    <col min="15616" max="15616" width="0" style="189" hidden="1" customWidth="1"/>
    <col min="15617" max="15617" width="18" style="189" customWidth="1"/>
    <col min="15618" max="15618" width="0" style="189" hidden="1" customWidth="1"/>
    <col min="15619" max="15619" width="18.15234375" style="189" customWidth="1"/>
    <col min="15620" max="15620" width="0" style="189" hidden="1" customWidth="1"/>
    <col min="15621" max="15621" width="6.3828125" style="189" customWidth="1"/>
    <col min="15622" max="15622" width="9.15234375" style="189" customWidth="1"/>
    <col min="15623" max="15624" width="8.84375" style="189" customWidth="1"/>
    <col min="15625" max="15632" width="9.3828125" style="189"/>
    <col min="15633" max="15637" width="0" style="189" hidden="1" customWidth="1"/>
    <col min="15638" max="15869" width="9.3828125" style="189"/>
    <col min="15870" max="15870" width="13.15234375" style="189" customWidth="1"/>
    <col min="15871" max="15871" width="56.53515625" style="189" customWidth="1"/>
    <col min="15872" max="15872" width="0" style="189" hidden="1" customWidth="1"/>
    <col min="15873" max="15873" width="18" style="189" customWidth="1"/>
    <col min="15874" max="15874" width="0" style="189" hidden="1" customWidth="1"/>
    <col min="15875" max="15875" width="18.15234375" style="189" customWidth="1"/>
    <col min="15876" max="15876" width="0" style="189" hidden="1" customWidth="1"/>
    <col min="15877" max="15877" width="6.3828125" style="189" customWidth="1"/>
    <col min="15878" max="15878" width="9.15234375" style="189" customWidth="1"/>
    <col min="15879" max="15880" width="8.84375" style="189" customWidth="1"/>
    <col min="15881" max="15888" width="9.3828125" style="189"/>
    <col min="15889" max="15893" width="0" style="189" hidden="1" customWidth="1"/>
    <col min="15894" max="16125" width="9.3828125" style="189"/>
    <col min="16126" max="16126" width="13.15234375" style="189" customWidth="1"/>
    <col min="16127" max="16127" width="56.53515625" style="189" customWidth="1"/>
    <col min="16128" max="16128" width="0" style="189" hidden="1" customWidth="1"/>
    <col min="16129" max="16129" width="18" style="189" customWidth="1"/>
    <col min="16130" max="16130" width="0" style="189" hidden="1" customWidth="1"/>
    <col min="16131" max="16131" width="18.15234375" style="189" customWidth="1"/>
    <col min="16132" max="16132" width="0" style="189" hidden="1" customWidth="1"/>
    <col min="16133" max="16133" width="6.3828125" style="189" customWidth="1"/>
    <col min="16134" max="16134" width="9.15234375" style="189" customWidth="1"/>
    <col min="16135" max="16136" width="8.84375" style="189" customWidth="1"/>
    <col min="16137" max="16144" width="9.3828125" style="189"/>
    <col min="16145" max="16149" width="0" style="189" hidden="1" customWidth="1"/>
    <col min="16150" max="16384" width="9.3828125" style="189"/>
  </cols>
  <sheetData>
    <row r="1" spans="1:20" x14ac:dyDescent="0.4">
      <c r="A1" s="253" t="s">
        <v>1202</v>
      </c>
      <c r="C1" s="127"/>
      <c r="D1" s="187"/>
    </row>
    <row r="2" spans="1:20" x14ac:dyDescent="0.4">
      <c r="A2" s="254" t="s">
        <v>384</v>
      </c>
      <c r="C2" s="127"/>
      <c r="D2" s="188"/>
    </row>
    <row r="3" spans="1:20" x14ac:dyDescent="0.4">
      <c r="A3" s="254" t="s">
        <v>1206</v>
      </c>
      <c r="C3" s="127"/>
      <c r="D3" s="188"/>
    </row>
    <row r="4" spans="1:20" s="190" customFormat="1" x14ac:dyDescent="0.4">
      <c r="A4" s="254" t="s">
        <v>1207</v>
      </c>
      <c r="B4" s="191"/>
      <c r="C4" s="192"/>
      <c r="D4" s="193"/>
    </row>
    <row r="5" spans="1:20" s="190" customFormat="1" x14ac:dyDescent="0.4">
      <c r="A5" s="194"/>
      <c r="B5" s="195"/>
      <c r="C5" s="196"/>
      <c r="D5" s="197"/>
    </row>
    <row r="6" spans="1:20" ht="30" x14ac:dyDescent="0.4">
      <c r="A6" s="198"/>
      <c r="B6" s="256" t="s">
        <v>1205</v>
      </c>
      <c r="C6" s="199"/>
      <c r="D6" s="200"/>
    </row>
    <row r="7" spans="1:20" ht="25.75" x14ac:dyDescent="0.4">
      <c r="A7" s="223" t="s">
        <v>422</v>
      </c>
      <c r="B7" s="223" t="s">
        <v>423</v>
      </c>
      <c r="C7" s="224" t="s">
        <v>420</v>
      </c>
      <c r="D7" s="224" t="s">
        <v>421</v>
      </c>
      <c r="R7" s="189">
        <v>1</v>
      </c>
      <c r="T7" s="189">
        <v>7972</v>
      </c>
    </row>
    <row r="8" spans="1:20" x14ac:dyDescent="0.4">
      <c r="A8" s="225"/>
      <c r="B8" s="223"/>
      <c r="C8" s="226"/>
      <c r="D8" s="226"/>
      <c r="R8" s="189">
        <v>2</v>
      </c>
      <c r="T8" s="189">
        <v>7973</v>
      </c>
    </row>
    <row r="9" spans="1:20" hidden="1" x14ac:dyDescent="0.4">
      <c r="A9" s="227" t="s">
        <v>424</v>
      </c>
      <c r="B9" s="228" t="s">
        <v>425</v>
      </c>
      <c r="C9" s="229">
        <v>0</v>
      </c>
      <c r="D9" s="229">
        <v>0</v>
      </c>
      <c r="E9" s="202"/>
      <c r="R9" s="189">
        <v>504</v>
      </c>
      <c r="T9" s="189">
        <v>8551</v>
      </c>
    </row>
    <row r="10" spans="1:20" hidden="1" x14ac:dyDescent="0.4">
      <c r="A10" s="227" t="s">
        <v>426</v>
      </c>
      <c r="B10" s="228" t="s">
        <v>427</v>
      </c>
      <c r="C10" s="229">
        <v>0</v>
      </c>
      <c r="D10" s="229">
        <v>0</v>
      </c>
      <c r="E10" s="202"/>
      <c r="R10" s="189">
        <v>505</v>
      </c>
      <c r="T10" s="189">
        <v>8552</v>
      </c>
    </row>
    <row r="11" spans="1:20" ht="25.75" hidden="1" x14ac:dyDescent="0.4">
      <c r="A11" s="227" t="s">
        <v>428</v>
      </c>
      <c r="B11" s="230" t="s">
        <v>429</v>
      </c>
      <c r="C11" s="229">
        <v>0</v>
      </c>
      <c r="D11" s="229">
        <v>0</v>
      </c>
      <c r="E11" s="202"/>
      <c r="R11" s="189">
        <v>506</v>
      </c>
      <c r="T11" s="189">
        <v>8553</v>
      </c>
    </row>
    <row r="12" spans="1:20" ht="38.6" hidden="1" x14ac:dyDescent="0.4">
      <c r="A12" s="227" t="s">
        <v>430</v>
      </c>
      <c r="B12" s="230" t="s">
        <v>431</v>
      </c>
      <c r="C12" s="229">
        <v>0</v>
      </c>
      <c r="D12" s="229">
        <v>0</v>
      </c>
      <c r="E12" s="202"/>
      <c r="R12" s="189">
        <v>507</v>
      </c>
      <c r="T12" s="189">
        <v>8554</v>
      </c>
    </row>
    <row r="13" spans="1:20" ht="38.6" hidden="1" x14ac:dyDescent="0.4">
      <c r="A13" s="227" t="s">
        <v>432</v>
      </c>
      <c r="B13" s="230" t="s">
        <v>433</v>
      </c>
      <c r="C13" s="229">
        <v>0</v>
      </c>
      <c r="D13" s="229">
        <v>0</v>
      </c>
      <c r="E13" s="202"/>
      <c r="R13" s="189">
        <v>508</v>
      </c>
      <c r="T13" s="189">
        <v>8555</v>
      </c>
    </row>
    <row r="14" spans="1:20" ht="25.75" hidden="1" x14ac:dyDescent="0.4">
      <c r="A14" s="227" t="s">
        <v>434</v>
      </c>
      <c r="B14" s="228" t="s">
        <v>435</v>
      </c>
      <c r="C14" s="229">
        <v>0</v>
      </c>
      <c r="D14" s="229">
        <v>0</v>
      </c>
      <c r="E14" s="202"/>
      <c r="R14" s="189">
        <v>509</v>
      </c>
      <c r="T14" s="189">
        <v>8556</v>
      </c>
    </row>
    <row r="15" spans="1:20" s="205" customFormat="1" ht="15" hidden="1" x14ac:dyDescent="0.35">
      <c r="A15" s="231" t="s">
        <v>436</v>
      </c>
      <c r="B15" s="232" t="s">
        <v>437</v>
      </c>
      <c r="C15" s="233">
        <v>0</v>
      </c>
      <c r="D15" s="233">
        <v>0</v>
      </c>
      <c r="E15" s="204"/>
      <c r="R15" s="205">
        <v>510</v>
      </c>
      <c r="T15" s="205">
        <v>8557</v>
      </c>
    </row>
    <row r="16" spans="1:20" hidden="1" x14ac:dyDescent="0.4">
      <c r="A16" s="227" t="s">
        <v>438</v>
      </c>
      <c r="B16" s="234" t="s">
        <v>439</v>
      </c>
      <c r="C16" s="229">
        <v>0</v>
      </c>
      <c r="D16" s="229">
        <v>0</v>
      </c>
      <c r="E16" s="202"/>
      <c r="R16" s="189">
        <v>511</v>
      </c>
      <c r="T16" s="189">
        <v>8558</v>
      </c>
    </row>
    <row r="17" spans="1:20" hidden="1" x14ac:dyDescent="0.4">
      <c r="A17" s="227" t="s">
        <v>440</v>
      </c>
      <c r="B17" s="228" t="s">
        <v>441</v>
      </c>
      <c r="C17" s="229">
        <v>0</v>
      </c>
      <c r="D17" s="229">
        <v>0</v>
      </c>
      <c r="E17" s="202"/>
      <c r="R17" s="189">
        <v>512</v>
      </c>
      <c r="T17" s="189">
        <v>8559</v>
      </c>
    </row>
    <row r="18" spans="1:20" ht="25.75" hidden="1" x14ac:dyDescent="0.4">
      <c r="A18" s="227" t="s">
        <v>442</v>
      </c>
      <c r="B18" s="230" t="s">
        <v>443</v>
      </c>
      <c r="C18" s="229">
        <v>0</v>
      </c>
      <c r="D18" s="229">
        <v>0</v>
      </c>
      <c r="E18" s="202"/>
      <c r="R18" s="189">
        <v>513</v>
      </c>
      <c r="T18" s="189">
        <v>8560</v>
      </c>
    </row>
    <row r="19" spans="1:20" ht="25.75" hidden="1" x14ac:dyDescent="0.4">
      <c r="A19" s="227" t="s">
        <v>444</v>
      </c>
      <c r="B19" s="230" t="s">
        <v>445</v>
      </c>
      <c r="C19" s="229">
        <v>0</v>
      </c>
      <c r="D19" s="229">
        <v>0</v>
      </c>
      <c r="E19" s="202"/>
      <c r="R19" s="189">
        <v>514</v>
      </c>
      <c r="T19" s="189">
        <v>8561</v>
      </c>
    </row>
    <row r="20" spans="1:20" ht="25.75" hidden="1" x14ac:dyDescent="0.4">
      <c r="A20" s="227" t="s">
        <v>446</v>
      </c>
      <c r="B20" s="228" t="s">
        <v>447</v>
      </c>
      <c r="C20" s="229">
        <v>0</v>
      </c>
      <c r="D20" s="229">
        <v>0</v>
      </c>
      <c r="E20" s="202"/>
      <c r="R20" s="189">
        <v>515</v>
      </c>
      <c r="T20" s="189">
        <v>8562</v>
      </c>
    </row>
    <row r="21" spans="1:20" hidden="1" x14ac:dyDescent="0.4">
      <c r="A21" s="227" t="s">
        <v>448</v>
      </c>
      <c r="B21" s="228" t="s">
        <v>449</v>
      </c>
      <c r="C21" s="229">
        <v>0</v>
      </c>
      <c r="D21" s="229">
        <v>0</v>
      </c>
      <c r="E21" s="202"/>
      <c r="R21" s="189">
        <v>516</v>
      </c>
      <c r="T21" s="189">
        <v>8563</v>
      </c>
    </row>
    <row r="22" spans="1:20" hidden="1" x14ac:dyDescent="0.4">
      <c r="A22" s="227" t="s">
        <v>388</v>
      </c>
      <c r="B22" s="230" t="s">
        <v>450</v>
      </c>
      <c r="C22" s="229">
        <v>0</v>
      </c>
      <c r="D22" s="229">
        <v>0</v>
      </c>
      <c r="E22" s="202"/>
      <c r="R22" s="189">
        <v>517</v>
      </c>
      <c r="T22" s="189">
        <v>8564</v>
      </c>
    </row>
    <row r="23" spans="1:20" hidden="1" x14ac:dyDescent="0.4">
      <c r="A23" s="227" t="s">
        <v>390</v>
      </c>
      <c r="B23" s="230" t="s">
        <v>451</v>
      </c>
      <c r="C23" s="229">
        <v>0</v>
      </c>
      <c r="D23" s="229">
        <v>0</v>
      </c>
      <c r="E23" s="202"/>
      <c r="R23" s="189">
        <v>518</v>
      </c>
      <c r="T23" s="189">
        <v>8565</v>
      </c>
    </row>
    <row r="24" spans="1:20" hidden="1" x14ac:dyDescent="0.4">
      <c r="A24" s="227" t="s">
        <v>452</v>
      </c>
      <c r="B24" s="228" t="s">
        <v>453</v>
      </c>
      <c r="C24" s="229">
        <v>0</v>
      </c>
      <c r="D24" s="229">
        <v>0</v>
      </c>
      <c r="E24" s="202"/>
      <c r="R24" s="189">
        <v>519</v>
      </c>
      <c r="T24" s="189">
        <v>8566</v>
      </c>
    </row>
    <row r="25" spans="1:20" hidden="1" x14ac:dyDescent="0.4">
      <c r="A25" s="227" t="s">
        <v>392</v>
      </c>
      <c r="B25" s="230" t="s">
        <v>454</v>
      </c>
      <c r="C25" s="229">
        <v>0</v>
      </c>
      <c r="D25" s="229">
        <v>0</v>
      </c>
      <c r="E25" s="202"/>
      <c r="R25" s="189">
        <v>520</v>
      </c>
      <c r="T25" s="189">
        <v>8567</v>
      </c>
    </row>
    <row r="26" spans="1:20" hidden="1" x14ac:dyDescent="0.4">
      <c r="A26" s="227" t="s">
        <v>455</v>
      </c>
      <c r="B26" s="230" t="s">
        <v>456</v>
      </c>
      <c r="C26" s="229">
        <v>0</v>
      </c>
      <c r="D26" s="229">
        <v>0</v>
      </c>
      <c r="E26" s="202"/>
      <c r="R26" s="189">
        <v>521</v>
      </c>
      <c r="T26" s="189">
        <v>8568</v>
      </c>
    </row>
    <row r="27" spans="1:20" s="205" customFormat="1" ht="15" hidden="1" x14ac:dyDescent="0.35">
      <c r="A27" s="231" t="s">
        <v>457</v>
      </c>
      <c r="B27" s="232" t="s">
        <v>458</v>
      </c>
      <c r="C27" s="233">
        <v>0</v>
      </c>
      <c r="D27" s="233">
        <v>0</v>
      </c>
      <c r="E27" s="204"/>
      <c r="R27" s="205">
        <v>522</v>
      </c>
      <c r="T27" s="205">
        <v>8569</v>
      </c>
    </row>
    <row r="28" spans="1:20" hidden="1" x14ac:dyDescent="0.4">
      <c r="A28" s="227" t="s">
        <v>459</v>
      </c>
      <c r="B28" s="234" t="s">
        <v>458</v>
      </c>
      <c r="C28" s="229">
        <v>0</v>
      </c>
      <c r="D28" s="229">
        <v>0</v>
      </c>
      <c r="E28" s="202"/>
      <c r="R28" s="189">
        <v>523</v>
      </c>
      <c r="T28" s="189">
        <v>8570</v>
      </c>
    </row>
    <row r="29" spans="1:20" hidden="1" x14ac:dyDescent="0.4">
      <c r="A29" s="227" t="s">
        <v>460</v>
      </c>
      <c r="B29" s="228" t="s">
        <v>461</v>
      </c>
      <c r="C29" s="229">
        <v>0</v>
      </c>
      <c r="D29" s="229">
        <v>0</v>
      </c>
      <c r="E29" s="202"/>
      <c r="R29" s="189">
        <v>524</v>
      </c>
      <c r="T29" s="189">
        <v>8571</v>
      </c>
    </row>
    <row r="30" spans="1:20" hidden="1" x14ac:dyDescent="0.4">
      <c r="A30" s="227" t="s">
        <v>462</v>
      </c>
      <c r="B30" s="228" t="s">
        <v>463</v>
      </c>
      <c r="C30" s="229">
        <v>0</v>
      </c>
      <c r="D30" s="229">
        <v>0</v>
      </c>
      <c r="E30" s="202"/>
      <c r="R30" s="189">
        <v>525</v>
      </c>
      <c r="T30" s="189">
        <v>8572</v>
      </c>
    </row>
    <row r="31" spans="1:20" hidden="1" x14ac:dyDescent="0.4">
      <c r="A31" s="231" t="s">
        <v>464</v>
      </c>
      <c r="B31" s="232" t="s">
        <v>465</v>
      </c>
      <c r="C31" s="233">
        <v>0</v>
      </c>
      <c r="D31" s="233">
        <v>0</v>
      </c>
      <c r="E31" s="202"/>
    </row>
    <row r="32" spans="1:20" ht="25.75" hidden="1" x14ac:dyDescent="0.4">
      <c r="A32" s="227" t="s">
        <v>466</v>
      </c>
      <c r="B32" s="234" t="s">
        <v>467</v>
      </c>
      <c r="C32" s="229">
        <v>0</v>
      </c>
      <c r="D32" s="229">
        <v>0</v>
      </c>
      <c r="E32" s="202"/>
    </row>
    <row r="33" spans="1:20" hidden="1" x14ac:dyDescent="0.4">
      <c r="A33" s="227" t="s">
        <v>468</v>
      </c>
      <c r="B33" s="228" t="s">
        <v>469</v>
      </c>
      <c r="C33" s="229">
        <v>0</v>
      </c>
      <c r="D33" s="229">
        <v>0</v>
      </c>
      <c r="E33" s="202"/>
    </row>
    <row r="34" spans="1:20" hidden="1" x14ac:dyDescent="0.4">
      <c r="A34" s="227" t="s">
        <v>470</v>
      </c>
      <c r="B34" s="228" t="s">
        <v>471</v>
      </c>
      <c r="C34" s="229">
        <v>0</v>
      </c>
      <c r="D34" s="229">
        <v>0</v>
      </c>
      <c r="E34" s="202"/>
    </row>
    <row r="35" spans="1:20" hidden="1" x14ac:dyDescent="0.4">
      <c r="A35" s="227" t="s">
        <v>472</v>
      </c>
      <c r="B35" s="230" t="s">
        <v>473</v>
      </c>
      <c r="C35" s="229">
        <v>0</v>
      </c>
      <c r="D35" s="229">
        <v>0</v>
      </c>
      <c r="E35" s="202"/>
    </row>
    <row r="36" spans="1:20" hidden="1" x14ac:dyDescent="0.4">
      <c r="A36" s="227" t="s">
        <v>474</v>
      </c>
      <c r="B36" s="230" t="s">
        <v>475</v>
      </c>
      <c r="C36" s="229">
        <v>0</v>
      </c>
      <c r="D36" s="229">
        <v>0</v>
      </c>
      <c r="E36" s="202"/>
    </row>
    <row r="37" spans="1:20" hidden="1" x14ac:dyDescent="0.4">
      <c r="A37" s="227" t="s">
        <v>476</v>
      </c>
      <c r="B37" s="230" t="s">
        <v>477</v>
      </c>
      <c r="C37" s="229">
        <v>0</v>
      </c>
      <c r="D37" s="229">
        <v>0</v>
      </c>
      <c r="E37" s="202"/>
    </row>
    <row r="38" spans="1:20" x14ac:dyDescent="0.4">
      <c r="A38" s="246" t="s">
        <v>478</v>
      </c>
      <c r="B38" s="246" t="s">
        <v>479</v>
      </c>
      <c r="C38" s="247">
        <v>757</v>
      </c>
      <c r="D38" s="248">
        <v>51158</v>
      </c>
      <c r="R38" s="189">
        <v>526</v>
      </c>
      <c r="T38" s="189">
        <v>8573</v>
      </c>
    </row>
    <row r="39" spans="1:20" hidden="1" x14ac:dyDescent="0.4">
      <c r="A39" s="236" t="s">
        <v>370</v>
      </c>
      <c r="B39" s="237" t="s">
        <v>399</v>
      </c>
      <c r="C39" s="229">
        <v>0</v>
      </c>
      <c r="D39" s="229">
        <v>0</v>
      </c>
      <c r="R39" s="189">
        <v>537</v>
      </c>
      <c r="T39" s="189">
        <v>8584</v>
      </c>
    </row>
    <row r="40" spans="1:20" hidden="1" x14ac:dyDescent="0.4">
      <c r="A40" s="236" t="s">
        <v>408</v>
      </c>
      <c r="B40" s="238" t="s">
        <v>407</v>
      </c>
      <c r="C40" s="229">
        <v>0</v>
      </c>
      <c r="D40" s="229">
        <v>0</v>
      </c>
      <c r="R40" s="189">
        <v>541</v>
      </c>
      <c r="T40" s="189">
        <v>8587</v>
      </c>
    </row>
    <row r="41" spans="1:20" hidden="1" x14ac:dyDescent="0.4">
      <c r="A41" s="236" t="s">
        <v>492</v>
      </c>
      <c r="B41" s="239" t="s">
        <v>493</v>
      </c>
      <c r="C41" s="229">
        <v>0</v>
      </c>
      <c r="D41" s="229">
        <v>0</v>
      </c>
      <c r="R41" s="189">
        <v>542</v>
      </c>
      <c r="T41" s="189">
        <v>8588</v>
      </c>
    </row>
    <row r="42" spans="1:20" hidden="1" x14ac:dyDescent="0.4">
      <c r="A42" s="236" t="s">
        <v>843</v>
      </c>
      <c r="B42" s="240" t="s">
        <v>844</v>
      </c>
      <c r="C42" s="229">
        <v>0</v>
      </c>
      <c r="D42" s="229">
        <v>0</v>
      </c>
      <c r="R42" s="189">
        <v>543</v>
      </c>
      <c r="T42" s="189">
        <v>8589</v>
      </c>
    </row>
    <row r="43" spans="1:20" hidden="1" x14ac:dyDescent="0.4">
      <c r="A43" s="236" t="s">
        <v>845</v>
      </c>
      <c r="B43" s="240" t="s">
        <v>846</v>
      </c>
      <c r="C43" s="229">
        <v>0</v>
      </c>
      <c r="D43" s="229">
        <v>0</v>
      </c>
      <c r="R43" s="189">
        <v>544</v>
      </c>
      <c r="T43" s="189">
        <v>8590</v>
      </c>
    </row>
    <row r="44" spans="1:20" ht="38.6" hidden="1" x14ac:dyDescent="0.4">
      <c r="A44" s="236" t="s">
        <v>847</v>
      </c>
      <c r="B44" s="240" t="s">
        <v>848</v>
      </c>
      <c r="C44" s="229">
        <v>0</v>
      </c>
      <c r="D44" s="229">
        <v>0</v>
      </c>
      <c r="R44" s="189">
        <v>545</v>
      </c>
      <c r="T44" s="189">
        <v>8591</v>
      </c>
    </row>
    <row r="45" spans="1:20" ht="25.75" hidden="1" x14ac:dyDescent="0.4">
      <c r="A45" s="236" t="s">
        <v>849</v>
      </c>
      <c r="B45" s="240" t="s">
        <v>850</v>
      </c>
      <c r="C45" s="229">
        <v>0</v>
      </c>
      <c r="D45" s="229">
        <v>0</v>
      </c>
      <c r="R45" s="189">
        <v>546</v>
      </c>
      <c r="T45" s="189">
        <v>8592</v>
      </c>
    </row>
    <row r="46" spans="1:20" hidden="1" x14ac:dyDescent="0.4">
      <c r="A46" s="236" t="s">
        <v>851</v>
      </c>
      <c r="B46" s="240" t="s">
        <v>852</v>
      </c>
      <c r="C46" s="229">
        <v>0</v>
      </c>
      <c r="D46" s="229">
        <v>0</v>
      </c>
      <c r="R46" s="189">
        <v>547</v>
      </c>
      <c r="T46" s="189">
        <v>8593</v>
      </c>
    </row>
    <row r="47" spans="1:20" hidden="1" x14ac:dyDescent="0.4">
      <c r="A47" s="236" t="s">
        <v>853</v>
      </c>
      <c r="B47" s="240" t="s">
        <v>854</v>
      </c>
      <c r="C47" s="229">
        <v>0</v>
      </c>
      <c r="D47" s="229">
        <v>0</v>
      </c>
      <c r="R47" s="189">
        <v>548</v>
      </c>
      <c r="T47" s="189">
        <v>8594</v>
      </c>
    </row>
    <row r="48" spans="1:20" hidden="1" x14ac:dyDescent="0.4">
      <c r="A48" s="236" t="s">
        <v>855</v>
      </c>
      <c r="B48" s="240" t="s">
        <v>856</v>
      </c>
      <c r="C48" s="229">
        <v>0</v>
      </c>
      <c r="D48" s="229">
        <v>0</v>
      </c>
      <c r="R48" s="189">
        <v>549</v>
      </c>
      <c r="T48" s="189">
        <v>8595</v>
      </c>
    </row>
    <row r="49" spans="1:20" hidden="1" x14ac:dyDescent="0.4">
      <c r="A49" s="236" t="s">
        <v>857</v>
      </c>
      <c r="B49" s="240" t="s">
        <v>858</v>
      </c>
      <c r="C49" s="229">
        <v>0</v>
      </c>
      <c r="D49" s="229">
        <v>0</v>
      </c>
      <c r="R49" s="189">
        <v>550</v>
      </c>
      <c r="T49" s="189">
        <v>8596</v>
      </c>
    </row>
    <row r="50" spans="1:20" hidden="1" x14ac:dyDescent="0.4">
      <c r="A50" s="236" t="s">
        <v>859</v>
      </c>
      <c r="B50" s="240" t="s">
        <v>860</v>
      </c>
      <c r="C50" s="229">
        <v>0</v>
      </c>
      <c r="D50" s="229">
        <v>0</v>
      </c>
      <c r="R50" s="189">
        <v>551</v>
      </c>
      <c r="T50" s="189">
        <v>8597</v>
      </c>
    </row>
    <row r="51" spans="1:20" hidden="1" x14ac:dyDescent="0.4">
      <c r="A51" s="236" t="s">
        <v>861</v>
      </c>
      <c r="B51" s="240" t="s">
        <v>862</v>
      </c>
      <c r="C51" s="229">
        <v>0</v>
      </c>
      <c r="D51" s="229">
        <v>0</v>
      </c>
      <c r="R51" s="189">
        <v>552</v>
      </c>
      <c r="T51" s="189">
        <v>8598</v>
      </c>
    </row>
    <row r="52" spans="1:20" hidden="1" x14ac:dyDescent="0.4">
      <c r="A52" s="236" t="s">
        <v>863</v>
      </c>
      <c r="B52" s="240" t="s">
        <v>864</v>
      </c>
      <c r="C52" s="229">
        <v>0</v>
      </c>
      <c r="D52" s="229">
        <v>0</v>
      </c>
      <c r="R52" s="189">
        <v>553</v>
      </c>
      <c r="T52" s="189">
        <v>8599</v>
      </c>
    </row>
    <row r="53" spans="1:20" hidden="1" x14ac:dyDescent="0.4">
      <c r="A53" s="236" t="s">
        <v>865</v>
      </c>
      <c r="B53" s="240" t="s">
        <v>866</v>
      </c>
      <c r="C53" s="229">
        <v>0</v>
      </c>
      <c r="D53" s="229">
        <v>0</v>
      </c>
      <c r="R53" s="189">
        <v>554</v>
      </c>
      <c r="T53" s="189">
        <v>8600</v>
      </c>
    </row>
    <row r="54" spans="1:20" hidden="1" x14ac:dyDescent="0.4">
      <c r="A54" s="236" t="s">
        <v>867</v>
      </c>
      <c r="B54" s="240" t="s">
        <v>868</v>
      </c>
      <c r="C54" s="229">
        <v>0</v>
      </c>
      <c r="D54" s="229">
        <v>0</v>
      </c>
      <c r="R54" s="189">
        <v>555</v>
      </c>
      <c r="T54" s="189">
        <v>8601</v>
      </c>
    </row>
    <row r="55" spans="1:20" hidden="1" x14ac:dyDescent="0.4">
      <c r="A55" s="236" t="s">
        <v>869</v>
      </c>
      <c r="B55" s="240" t="s">
        <v>870</v>
      </c>
      <c r="C55" s="229">
        <v>0</v>
      </c>
      <c r="D55" s="229">
        <v>0</v>
      </c>
      <c r="R55" s="189">
        <v>556</v>
      </c>
      <c r="T55" s="189">
        <v>8602</v>
      </c>
    </row>
    <row r="56" spans="1:20" hidden="1" x14ac:dyDescent="0.4">
      <c r="A56" s="236" t="s">
        <v>871</v>
      </c>
      <c r="B56" s="240" t="s">
        <v>872</v>
      </c>
      <c r="C56" s="229">
        <v>0</v>
      </c>
      <c r="D56" s="229">
        <v>0</v>
      </c>
      <c r="R56" s="189">
        <v>557</v>
      </c>
      <c r="T56" s="189">
        <v>8603</v>
      </c>
    </row>
    <row r="57" spans="1:20" hidden="1" x14ac:dyDescent="0.4">
      <c r="A57" s="236" t="s">
        <v>873</v>
      </c>
      <c r="B57" s="240" t="s">
        <v>874</v>
      </c>
      <c r="C57" s="229">
        <v>0</v>
      </c>
      <c r="D57" s="229">
        <v>0</v>
      </c>
      <c r="R57" s="189">
        <v>558</v>
      </c>
      <c r="T57" s="189">
        <v>8604</v>
      </c>
    </row>
    <row r="58" spans="1:20" hidden="1" x14ac:dyDescent="0.4">
      <c r="A58" s="236" t="s">
        <v>875</v>
      </c>
      <c r="B58" s="240" t="s">
        <v>876</v>
      </c>
      <c r="C58" s="229">
        <v>0</v>
      </c>
      <c r="D58" s="229">
        <v>0</v>
      </c>
      <c r="R58" s="189">
        <v>559</v>
      </c>
      <c r="T58" s="189">
        <v>8605</v>
      </c>
    </row>
    <row r="59" spans="1:20" ht="25.75" hidden="1" x14ac:dyDescent="0.4">
      <c r="A59" s="236" t="s">
        <v>877</v>
      </c>
      <c r="B59" s="240" t="s">
        <v>878</v>
      </c>
      <c r="C59" s="229">
        <v>0</v>
      </c>
      <c r="D59" s="229">
        <v>0</v>
      </c>
      <c r="R59" s="189">
        <v>560</v>
      </c>
      <c r="T59" s="189">
        <v>8606</v>
      </c>
    </row>
    <row r="60" spans="1:20" ht="25.75" hidden="1" x14ac:dyDescent="0.4">
      <c r="A60" s="236" t="s">
        <v>879</v>
      </c>
      <c r="B60" s="240" t="s">
        <v>880</v>
      </c>
      <c r="C60" s="229">
        <v>0</v>
      </c>
      <c r="D60" s="229">
        <v>0</v>
      </c>
      <c r="R60" s="189">
        <v>561</v>
      </c>
      <c r="T60" s="189">
        <v>8607</v>
      </c>
    </row>
    <row r="61" spans="1:20" hidden="1" x14ac:dyDescent="0.4">
      <c r="A61" s="236" t="s">
        <v>494</v>
      </c>
      <c r="B61" s="240" t="s">
        <v>495</v>
      </c>
      <c r="C61" s="229">
        <v>0</v>
      </c>
      <c r="D61" s="229">
        <v>0</v>
      </c>
      <c r="R61" s="189">
        <v>562</v>
      </c>
      <c r="T61" s="189">
        <v>8608</v>
      </c>
    </row>
    <row r="62" spans="1:20" ht="25.75" hidden="1" x14ac:dyDescent="0.4">
      <c r="A62" s="236" t="s">
        <v>496</v>
      </c>
      <c r="B62" s="239" t="s">
        <v>497</v>
      </c>
      <c r="C62" s="229">
        <v>0</v>
      </c>
      <c r="D62" s="229">
        <v>0</v>
      </c>
      <c r="R62" s="189">
        <v>563</v>
      </c>
      <c r="T62" s="189">
        <v>8609</v>
      </c>
    </row>
    <row r="63" spans="1:20" hidden="1" x14ac:dyDescent="0.4">
      <c r="A63" s="236" t="s">
        <v>881</v>
      </c>
      <c r="B63" s="240" t="s">
        <v>882</v>
      </c>
      <c r="C63" s="229">
        <v>0</v>
      </c>
      <c r="D63" s="229">
        <v>0</v>
      </c>
      <c r="R63" s="189">
        <v>564</v>
      </c>
      <c r="T63" s="189">
        <v>8610</v>
      </c>
    </row>
    <row r="64" spans="1:20" hidden="1" x14ac:dyDescent="0.4">
      <c r="A64" s="236" t="s">
        <v>883</v>
      </c>
      <c r="B64" s="240" t="s">
        <v>884</v>
      </c>
      <c r="C64" s="229">
        <v>0</v>
      </c>
      <c r="D64" s="229">
        <v>0</v>
      </c>
      <c r="R64" s="189">
        <v>565</v>
      </c>
      <c r="T64" s="189">
        <v>8611</v>
      </c>
    </row>
    <row r="65" spans="1:20" ht="38.6" hidden="1" x14ac:dyDescent="0.4">
      <c r="A65" s="236" t="s">
        <v>885</v>
      </c>
      <c r="B65" s="240" t="s">
        <v>886</v>
      </c>
      <c r="C65" s="229">
        <v>0</v>
      </c>
      <c r="D65" s="229">
        <v>0</v>
      </c>
      <c r="R65" s="189">
        <v>566</v>
      </c>
      <c r="T65" s="189">
        <v>8612</v>
      </c>
    </row>
    <row r="66" spans="1:20" hidden="1" x14ac:dyDescent="0.4">
      <c r="A66" s="236" t="s">
        <v>887</v>
      </c>
      <c r="B66" s="240" t="s">
        <v>888</v>
      </c>
      <c r="C66" s="229">
        <v>0</v>
      </c>
      <c r="D66" s="229">
        <v>0</v>
      </c>
      <c r="R66" s="189">
        <v>567</v>
      </c>
      <c r="T66" s="189">
        <v>8613</v>
      </c>
    </row>
    <row r="67" spans="1:20" hidden="1" x14ac:dyDescent="0.4">
      <c r="A67" s="236" t="s">
        <v>889</v>
      </c>
      <c r="B67" s="240" t="s">
        <v>890</v>
      </c>
      <c r="C67" s="229">
        <v>0</v>
      </c>
      <c r="D67" s="229">
        <v>0</v>
      </c>
      <c r="R67" s="189">
        <v>568</v>
      </c>
      <c r="T67" s="189">
        <v>8614</v>
      </c>
    </row>
    <row r="68" spans="1:20" hidden="1" x14ac:dyDescent="0.4">
      <c r="A68" s="236" t="s">
        <v>891</v>
      </c>
      <c r="B68" s="240" t="s">
        <v>892</v>
      </c>
      <c r="C68" s="229">
        <v>0</v>
      </c>
      <c r="D68" s="229">
        <v>0</v>
      </c>
      <c r="R68" s="189">
        <v>569</v>
      </c>
      <c r="T68" s="189">
        <v>8615</v>
      </c>
    </row>
    <row r="69" spans="1:20" hidden="1" x14ac:dyDescent="0.4">
      <c r="A69" s="236" t="s">
        <v>893</v>
      </c>
      <c r="B69" s="240" t="s">
        <v>894</v>
      </c>
      <c r="C69" s="229">
        <v>0</v>
      </c>
      <c r="D69" s="229">
        <v>0</v>
      </c>
      <c r="R69" s="189">
        <v>570</v>
      </c>
      <c r="T69" s="189">
        <v>8616</v>
      </c>
    </row>
    <row r="70" spans="1:20" ht="25.75" hidden="1" x14ac:dyDescent="0.4">
      <c r="A70" s="236" t="s">
        <v>895</v>
      </c>
      <c r="B70" s="240" t="s">
        <v>896</v>
      </c>
      <c r="C70" s="229">
        <v>0</v>
      </c>
      <c r="D70" s="229">
        <v>0</v>
      </c>
      <c r="R70" s="189">
        <v>571</v>
      </c>
      <c r="T70" s="189">
        <v>8617</v>
      </c>
    </row>
    <row r="71" spans="1:20" ht="25.75" hidden="1" x14ac:dyDescent="0.4">
      <c r="A71" s="236" t="s">
        <v>897</v>
      </c>
      <c r="B71" s="240" t="s">
        <v>898</v>
      </c>
      <c r="C71" s="229">
        <v>0</v>
      </c>
      <c r="D71" s="229">
        <v>0</v>
      </c>
      <c r="R71" s="189">
        <v>572</v>
      </c>
      <c r="T71" s="189">
        <v>8618</v>
      </c>
    </row>
    <row r="72" spans="1:20" ht="38.6" hidden="1" x14ac:dyDescent="0.4">
      <c r="A72" s="236" t="s">
        <v>899</v>
      </c>
      <c r="B72" s="240" t="s">
        <v>900</v>
      </c>
      <c r="C72" s="229">
        <v>0</v>
      </c>
      <c r="D72" s="229">
        <v>0</v>
      </c>
      <c r="R72" s="189">
        <v>573</v>
      </c>
      <c r="T72" s="189">
        <v>8619</v>
      </c>
    </row>
    <row r="73" spans="1:20" hidden="1" x14ac:dyDescent="0.4">
      <c r="A73" s="236" t="s">
        <v>498</v>
      </c>
      <c r="B73" s="240" t="s">
        <v>499</v>
      </c>
      <c r="C73" s="229">
        <v>0</v>
      </c>
      <c r="D73" s="229">
        <v>0</v>
      </c>
      <c r="R73" s="189">
        <v>574</v>
      </c>
      <c r="T73" s="189">
        <v>8620</v>
      </c>
    </row>
    <row r="74" spans="1:20" x14ac:dyDescent="0.4">
      <c r="A74" s="235" t="s">
        <v>410</v>
      </c>
      <c r="B74" s="241" t="s">
        <v>409</v>
      </c>
      <c r="C74" s="233">
        <v>757</v>
      </c>
      <c r="D74" s="233">
        <v>5858</v>
      </c>
      <c r="R74" s="189">
        <v>575</v>
      </c>
      <c r="T74" s="189">
        <v>8621</v>
      </c>
    </row>
    <row r="75" spans="1:20" hidden="1" x14ac:dyDescent="0.4">
      <c r="A75" s="236" t="s">
        <v>500</v>
      </c>
      <c r="B75" s="239" t="s">
        <v>501</v>
      </c>
      <c r="C75" s="229">
        <v>0</v>
      </c>
      <c r="D75" s="229">
        <v>0</v>
      </c>
      <c r="R75" s="189">
        <v>576</v>
      </c>
      <c r="T75" s="189">
        <v>8622</v>
      </c>
    </row>
    <row r="76" spans="1:20" ht="25.75" hidden="1" x14ac:dyDescent="0.4">
      <c r="A76" s="236" t="s">
        <v>901</v>
      </c>
      <c r="B76" s="240" t="s">
        <v>902</v>
      </c>
      <c r="C76" s="229">
        <v>0</v>
      </c>
      <c r="D76" s="229">
        <v>0</v>
      </c>
      <c r="R76" s="189">
        <v>577</v>
      </c>
      <c r="T76" s="189">
        <v>8623</v>
      </c>
    </row>
    <row r="77" spans="1:20" hidden="1" x14ac:dyDescent="0.4">
      <c r="A77" s="236" t="s">
        <v>903</v>
      </c>
      <c r="B77" s="240" t="s">
        <v>904</v>
      </c>
      <c r="C77" s="229">
        <v>0</v>
      </c>
      <c r="D77" s="229">
        <v>0</v>
      </c>
      <c r="R77" s="189">
        <v>578</v>
      </c>
      <c r="T77" s="189">
        <v>8624</v>
      </c>
    </row>
    <row r="78" spans="1:20" hidden="1" x14ac:dyDescent="0.4">
      <c r="A78" s="236" t="s">
        <v>905</v>
      </c>
      <c r="B78" s="240" t="s">
        <v>906</v>
      </c>
      <c r="C78" s="229">
        <v>0</v>
      </c>
      <c r="D78" s="229">
        <v>0</v>
      </c>
      <c r="R78" s="189">
        <v>579</v>
      </c>
      <c r="T78" s="189">
        <v>8625</v>
      </c>
    </row>
    <row r="79" spans="1:20" hidden="1" x14ac:dyDescent="0.4">
      <c r="A79" s="236" t="s">
        <v>907</v>
      </c>
      <c r="B79" s="240" t="s">
        <v>908</v>
      </c>
      <c r="C79" s="229">
        <v>0</v>
      </c>
      <c r="D79" s="229">
        <v>0</v>
      </c>
      <c r="R79" s="189">
        <v>580</v>
      </c>
      <c r="T79" s="189">
        <v>8626</v>
      </c>
    </row>
    <row r="80" spans="1:20" hidden="1" x14ac:dyDescent="0.4">
      <c r="A80" s="236" t="s">
        <v>909</v>
      </c>
      <c r="B80" s="240" t="s">
        <v>904</v>
      </c>
      <c r="C80" s="229">
        <v>0</v>
      </c>
      <c r="D80" s="229">
        <v>0</v>
      </c>
      <c r="R80" s="189">
        <v>581</v>
      </c>
      <c r="T80" s="189">
        <v>8627</v>
      </c>
    </row>
    <row r="81" spans="1:20" hidden="1" x14ac:dyDescent="0.4">
      <c r="A81" s="236" t="s">
        <v>910</v>
      </c>
      <c r="B81" s="240" t="s">
        <v>906</v>
      </c>
      <c r="C81" s="229">
        <v>0</v>
      </c>
      <c r="D81" s="229">
        <v>0</v>
      </c>
      <c r="R81" s="189">
        <v>582</v>
      </c>
      <c r="T81" s="189">
        <v>8628</v>
      </c>
    </row>
    <row r="82" spans="1:20" x14ac:dyDescent="0.4">
      <c r="A82" s="236" t="s">
        <v>502</v>
      </c>
      <c r="B82" s="239" t="s">
        <v>503</v>
      </c>
      <c r="C82" s="229">
        <v>524</v>
      </c>
      <c r="D82" s="229">
        <v>1516</v>
      </c>
      <c r="R82" s="189">
        <v>583</v>
      </c>
      <c r="T82" s="189">
        <v>8629</v>
      </c>
    </row>
    <row r="83" spans="1:20" hidden="1" x14ac:dyDescent="0.4">
      <c r="A83" s="236" t="s">
        <v>911</v>
      </c>
      <c r="B83" s="240" t="s">
        <v>912</v>
      </c>
      <c r="C83" s="229">
        <v>0</v>
      </c>
      <c r="D83" s="229">
        <v>0</v>
      </c>
      <c r="R83" s="189">
        <v>584</v>
      </c>
      <c r="T83" s="189">
        <v>8630</v>
      </c>
    </row>
    <row r="84" spans="1:20" hidden="1" x14ac:dyDescent="0.4">
      <c r="A84" s="236" t="s">
        <v>913</v>
      </c>
      <c r="B84" s="240" t="s">
        <v>914</v>
      </c>
      <c r="C84" s="229">
        <v>0</v>
      </c>
      <c r="D84" s="229">
        <v>0</v>
      </c>
      <c r="R84" s="189">
        <v>587</v>
      </c>
      <c r="T84" s="189">
        <v>8633</v>
      </c>
    </row>
    <row r="85" spans="1:20" hidden="1" x14ac:dyDescent="0.4">
      <c r="A85" s="236" t="s">
        <v>915</v>
      </c>
      <c r="B85" s="240" t="s">
        <v>916</v>
      </c>
      <c r="C85" s="229">
        <v>0</v>
      </c>
      <c r="D85" s="229">
        <v>0</v>
      </c>
      <c r="R85" s="189">
        <v>588</v>
      </c>
      <c r="T85" s="189">
        <v>8634</v>
      </c>
    </row>
    <row r="86" spans="1:20" hidden="1" x14ac:dyDescent="0.4">
      <c r="A86" s="236" t="s">
        <v>917</v>
      </c>
      <c r="B86" s="240" t="s">
        <v>918</v>
      </c>
      <c r="C86" s="229">
        <v>0</v>
      </c>
      <c r="D86" s="229">
        <v>0</v>
      </c>
      <c r="R86" s="189">
        <v>589</v>
      </c>
      <c r="T86" s="189">
        <v>8635</v>
      </c>
    </row>
    <row r="87" spans="1:20" hidden="1" x14ac:dyDescent="0.4">
      <c r="A87" s="236" t="s">
        <v>919</v>
      </c>
      <c r="B87" s="240" t="s">
        <v>920</v>
      </c>
      <c r="C87" s="229">
        <v>0</v>
      </c>
      <c r="D87" s="229">
        <v>0</v>
      </c>
      <c r="R87" s="189">
        <v>590</v>
      </c>
      <c r="T87" s="189">
        <v>8636</v>
      </c>
    </row>
    <row r="88" spans="1:20" ht="25.75" hidden="1" x14ac:dyDescent="0.4">
      <c r="A88" s="236" t="s">
        <v>921</v>
      </c>
      <c r="B88" s="240" t="s">
        <v>922</v>
      </c>
      <c r="C88" s="229">
        <v>0</v>
      </c>
      <c r="D88" s="229">
        <v>0</v>
      </c>
      <c r="R88" s="189">
        <v>591</v>
      </c>
      <c r="T88" s="189">
        <v>8637</v>
      </c>
    </row>
    <row r="89" spans="1:20" hidden="1" x14ac:dyDescent="0.4">
      <c r="A89" s="236" t="s">
        <v>923</v>
      </c>
      <c r="B89" s="240" t="s">
        <v>924</v>
      </c>
      <c r="C89" s="229">
        <v>0</v>
      </c>
      <c r="D89" s="229">
        <v>0</v>
      </c>
      <c r="R89" s="189">
        <v>592</v>
      </c>
      <c r="T89" s="189">
        <v>8638</v>
      </c>
    </row>
    <row r="90" spans="1:20" ht="25.75" hidden="1" x14ac:dyDescent="0.4">
      <c r="A90" s="236" t="s">
        <v>925</v>
      </c>
      <c r="B90" s="240" t="s">
        <v>926</v>
      </c>
      <c r="C90" s="229">
        <v>0</v>
      </c>
      <c r="D90" s="229">
        <v>0</v>
      </c>
      <c r="R90" s="189">
        <v>603</v>
      </c>
      <c r="T90" s="189">
        <v>8649</v>
      </c>
    </row>
    <row r="91" spans="1:20" hidden="1" x14ac:dyDescent="0.4">
      <c r="A91" s="236" t="s">
        <v>927</v>
      </c>
      <c r="B91" s="240" t="s">
        <v>928</v>
      </c>
      <c r="C91" s="229">
        <v>0</v>
      </c>
      <c r="D91" s="229">
        <v>0</v>
      </c>
      <c r="R91" s="189">
        <v>604</v>
      </c>
      <c r="T91" s="189">
        <v>8650</v>
      </c>
    </row>
    <row r="92" spans="1:20" hidden="1" x14ac:dyDescent="0.4">
      <c r="A92" s="236" t="s">
        <v>929</v>
      </c>
      <c r="B92" s="240" t="s">
        <v>930</v>
      </c>
      <c r="C92" s="229">
        <v>0</v>
      </c>
      <c r="D92" s="229">
        <v>0</v>
      </c>
      <c r="R92" s="189">
        <v>605</v>
      </c>
      <c r="T92" s="189">
        <v>8651</v>
      </c>
    </row>
    <row r="93" spans="1:20" ht="12.75" hidden="1" customHeight="1" x14ac:dyDescent="0.4">
      <c r="A93" s="236" t="s">
        <v>931</v>
      </c>
      <c r="B93" s="240" t="s">
        <v>932</v>
      </c>
      <c r="C93" s="229">
        <v>0</v>
      </c>
      <c r="D93" s="229">
        <v>0</v>
      </c>
      <c r="R93" s="189">
        <v>606</v>
      </c>
      <c r="T93" s="189">
        <v>8652</v>
      </c>
    </row>
    <row r="94" spans="1:20" hidden="1" x14ac:dyDescent="0.4">
      <c r="A94" s="236" t="s">
        <v>933</v>
      </c>
      <c r="B94" s="240" t="s">
        <v>934</v>
      </c>
      <c r="C94" s="229">
        <v>0</v>
      </c>
      <c r="D94" s="229">
        <v>0</v>
      </c>
      <c r="R94" s="189">
        <v>607</v>
      </c>
      <c r="T94" s="189">
        <v>8653</v>
      </c>
    </row>
    <row r="95" spans="1:20" hidden="1" x14ac:dyDescent="0.4">
      <c r="A95" s="236" t="s">
        <v>935</v>
      </c>
      <c r="B95" s="240" t="s">
        <v>936</v>
      </c>
      <c r="C95" s="229">
        <v>0</v>
      </c>
      <c r="D95" s="229">
        <v>0</v>
      </c>
      <c r="R95" s="189">
        <v>608</v>
      </c>
      <c r="T95" s="189">
        <v>8654</v>
      </c>
    </row>
    <row r="96" spans="1:20" hidden="1" x14ac:dyDescent="0.4">
      <c r="A96" s="236" t="s">
        <v>937</v>
      </c>
      <c r="B96" s="240" t="s">
        <v>938</v>
      </c>
      <c r="C96" s="229">
        <v>0</v>
      </c>
      <c r="D96" s="229">
        <v>0</v>
      </c>
      <c r="R96" s="189">
        <v>609</v>
      </c>
      <c r="T96" s="189">
        <v>8655</v>
      </c>
    </row>
    <row r="97" spans="1:20" hidden="1" x14ac:dyDescent="0.4">
      <c r="A97" s="236" t="s">
        <v>939</v>
      </c>
      <c r="B97" s="240" t="s">
        <v>940</v>
      </c>
      <c r="C97" s="229">
        <v>0</v>
      </c>
      <c r="D97" s="229">
        <v>0</v>
      </c>
      <c r="R97" s="189">
        <v>611</v>
      </c>
      <c r="T97" s="189">
        <v>8657</v>
      </c>
    </row>
    <row r="98" spans="1:20" hidden="1" x14ac:dyDescent="0.4">
      <c r="A98" s="236" t="s">
        <v>941</v>
      </c>
      <c r="B98" s="240" t="s">
        <v>942</v>
      </c>
      <c r="C98" s="229">
        <v>0</v>
      </c>
      <c r="D98" s="229">
        <v>0</v>
      </c>
      <c r="R98" s="189">
        <v>612</v>
      </c>
      <c r="T98" s="189">
        <v>8658</v>
      </c>
    </row>
    <row r="99" spans="1:20" hidden="1" x14ac:dyDescent="0.4">
      <c r="A99" s="236" t="s">
        <v>943</v>
      </c>
      <c r="B99" s="240" t="s">
        <v>944</v>
      </c>
      <c r="C99" s="229">
        <v>0</v>
      </c>
      <c r="D99" s="229">
        <v>0</v>
      </c>
      <c r="R99" s="189">
        <v>616</v>
      </c>
      <c r="T99" s="189">
        <v>8662</v>
      </c>
    </row>
    <row r="100" spans="1:20" hidden="1" x14ac:dyDescent="0.4">
      <c r="A100" s="236" t="s">
        <v>945</v>
      </c>
      <c r="B100" s="240" t="s">
        <v>946</v>
      </c>
      <c r="C100" s="229">
        <v>0</v>
      </c>
      <c r="D100" s="229">
        <v>0</v>
      </c>
      <c r="R100" s="189">
        <v>617</v>
      </c>
      <c r="T100" s="189">
        <v>8663</v>
      </c>
    </row>
    <row r="101" spans="1:20" hidden="1" x14ac:dyDescent="0.4">
      <c r="A101" s="236" t="s">
        <v>947</v>
      </c>
      <c r="B101" s="240" t="s">
        <v>948</v>
      </c>
      <c r="C101" s="229">
        <v>0</v>
      </c>
      <c r="D101" s="229">
        <v>0</v>
      </c>
      <c r="R101" s="189">
        <v>618</v>
      </c>
      <c r="T101" s="189">
        <v>8664</v>
      </c>
    </row>
    <row r="102" spans="1:20" hidden="1" x14ac:dyDescent="0.4">
      <c r="A102" s="236" t="s">
        <v>949</v>
      </c>
      <c r="B102" s="240" t="s">
        <v>950</v>
      </c>
      <c r="C102" s="229">
        <v>0</v>
      </c>
      <c r="D102" s="229">
        <v>0</v>
      </c>
      <c r="R102" s="189">
        <v>619</v>
      </c>
      <c r="T102" s="189">
        <v>8665</v>
      </c>
    </row>
    <row r="103" spans="1:20" hidden="1" x14ac:dyDescent="0.4">
      <c r="A103" s="236" t="s">
        <v>951</v>
      </c>
      <c r="B103" s="240" t="s">
        <v>952</v>
      </c>
      <c r="C103" s="229">
        <v>0</v>
      </c>
      <c r="D103" s="229">
        <v>0</v>
      </c>
      <c r="R103" s="189">
        <v>620</v>
      </c>
      <c r="T103" s="189">
        <v>8666</v>
      </c>
    </row>
    <row r="104" spans="1:20" hidden="1" x14ac:dyDescent="0.4">
      <c r="A104" s="236" t="s">
        <v>953</v>
      </c>
      <c r="B104" s="240" t="s">
        <v>954</v>
      </c>
      <c r="C104" s="229">
        <v>0</v>
      </c>
      <c r="D104" s="229">
        <v>0</v>
      </c>
      <c r="R104" s="189">
        <v>621</v>
      </c>
      <c r="T104" s="189">
        <v>8667</v>
      </c>
    </row>
    <row r="105" spans="1:20" hidden="1" x14ac:dyDescent="0.4">
      <c r="A105" s="236" t="s">
        <v>955</v>
      </c>
      <c r="B105" s="240" t="s">
        <v>956</v>
      </c>
      <c r="C105" s="229">
        <v>0</v>
      </c>
      <c r="D105" s="229">
        <v>0</v>
      </c>
      <c r="R105" s="189">
        <v>622</v>
      </c>
      <c r="T105" s="189">
        <v>8668</v>
      </c>
    </row>
    <row r="106" spans="1:20" hidden="1" x14ac:dyDescent="0.4">
      <c r="A106" s="236" t="s">
        <v>957</v>
      </c>
      <c r="B106" s="240" t="s">
        <v>958</v>
      </c>
      <c r="C106" s="229">
        <v>0</v>
      </c>
      <c r="D106" s="229">
        <v>0</v>
      </c>
      <c r="R106" s="189">
        <v>623</v>
      </c>
      <c r="T106" s="189">
        <v>8669</v>
      </c>
    </row>
    <row r="107" spans="1:20" hidden="1" x14ac:dyDescent="0.4">
      <c r="A107" s="236" t="s">
        <v>959</v>
      </c>
      <c r="B107" s="240" t="s">
        <v>960</v>
      </c>
      <c r="C107" s="229">
        <v>0</v>
      </c>
      <c r="D107" s="229">
        <v>0</v>
      </c>
      <c r="R107" s="189">
        <v>624</v>
      </c>
      <c r="T107" s="189">
        <v>8670</v>
      </c>
    </row>
    <row r="108" spans="1:20" hidden="1" x14ac:dyDescent="0.4">
      <c r="A108" s="236" t="s">
        <v>961</v>
      </c>
      <c r="B108" s="240" t="s">
        <v>962</v>
      </c>
      <c r="C108" s="229">
        <v>0</v>
      </c>
      <c r="D108" s="229">
        <v>0</v>
      </c>
      <c r="R108" s="189">
        <v>625</v>
      </c>
      <c r="T108" s="189">
        <v>8671</v>
      </c>
    </row>
    <row r="109" spans="1:20" hidden="1" x14ac:dyDescent="0.4">
      <c r="A109" s="236" t="s">
        <v>963</v>
      </c>
      <c r="B109" s="240" t="s">
        <v>964</v>
      </c>
      <c r="C109" s="229">
        <v>0</v>
      </c>
      <c r="D109" s="229">
        <v>0</v>
      </c>
      <c r="R109" s="189">
        <v>626</v>
      </c>
    </row>
    <row r="110" spans="1:20" hidden="1" x14ac:dyDescent="0.4">
      <c r="A110" s="236" t="s">
        <v>965</v>
      </c>
      <c r="B110" s="240" t="s">
        <v>966</v>
      </c>
      <c r="C110" s="229">
        <v>0</v>
      </c>
      <c r="D110" s="229">
        <v>0</v>
      </c>
      <c r="R110" s="189">
        <v>627</v>
      </c>
      <c r="T110" s="189">
        <v>8672</v>
      </c>
    </row>
    <row r="111" spans="1:20" ht="25.75" hidden="1" x14ac:dyDescent="0.4">
      <c r="A111" s="236" t="s">
        <v>967</v>
      </c>
      <c r="B111" s="240" t="s">
        <v>968</v>
      </c>
      <c r="C111" s="229">
        <v>0</v>
      </c>
      <c r="D111" s="229">
        <v>0</v>
      </c>
      <c r="R111" s="189">
        <v>628</v>
      </c>
      <c r="T111" s="189">
        <v>8673</v>
      </c>
    </row>
    <row r="112" spans="1:20" ht="25.75" hidden="1" x14ac:dyDescent="0.4">
      <c r="A112" s="236" t="s">
        <v>969</v>
      </c>
      <c r="B112" s="240" t="s">
        <v>970</v>
      </c>
      <c r="C112" s="229">
        <v>0</v>
      </c>
      <c r="D112" s="229">
        <v>0</v>
      </c>
      <c r="R112" s="189">
        <v>631</v>
      </c>
      <c r="T112" s="189">
        <v>8676</v>
      </c>
    </row>
    <row r="113" spans="1:20" ht="25.75" x14ac:dyDescent="0.4">
      <c r="A113" s="236" t="s">
        <v>504</v>
      </c>
      <c r="B113" s="239" t="s">
        <v>505</v>
      </c>
      <c r="C113" s="229">
        <v>233</v>
      </c>
      <c r="D113" s="229">
        <v>4342</v>
      </c>
      <c r="R113" s="189">
        <v>636</v>
      </c>
      <c r="T113" s="189">
        <v>8681</v>
      </c>
    </row>
    <row r="114" spans="1:20" hidden="1" x14ac:dyDescent="0.4">
      <c r="A114" s="236" t="s">
        <v>971</v>
      </c>
      <c r="B114" s="240" t="s">
        <v>972</v>
      </c>
      <c r="C114" s="229">
        <v>0</v>
      </c>
      <c r="D114" s="229">
        <v>0</v>
      </c>
      <c r="R114" s="189">
        <v>640</v>
      </c>
      <c r="T114" s="189">
        <v>8685</v>
      </c>
    </row>
    <row r="115" spans="1:20" hidden="1" x14ac:dyDescent="0.4">
      <c r="A115" s="236" t="s">
        <v>973</v>
      </c>
      <c r="B115" s="240" t="s">
        <v>974</v>
      </c>
      <c r="C115" s="229">
        <v>0</v>
      </c>
      <c r="D115" s="229">
        <v>0</v>
      </c>
      <c r="R115" s="189">
        <v>641</v>
      </c>
      <c r="T115" s="189">
        <v>8686</v>
      </c>
    </row>
    <row r="116" spans="1:20" hidden="1" x14ac:dyDescent="0.4">
      <c r="A116" s="236" t="s">
        <v>975</v>
      </c>
      <c r="B116" s="240" t="s">
        <v>976</v>
      </c>
      <c r="C116" s="229">
        <v>0</v>
      </c>
      <c r="D116" s="229">
        <v>0</v>
      </c>
      <c r="R116" s="189">
        <v>642</v>
      </c>
      <c r="T116" s="189">
        <v>8687</v>
      </c>
    </row>
    <row r="117" spans="1:20" hidden="1" x14ac:dyDescent="0.4">
      <c r="A117" s="236" t="s">
        <v>977</v>
      </c>
      <c r="B117" s="240" t="s">
        <v>978</v>
      </c>
      <c r="C117" s="229">
        <v>0</v>
      </c>
      <c r="D117" s="229">
        <v>0</v>
      </c>
      <c r="R117" s="189">
        <v>643</v>
      </c>
      <c r="T117" s="189">
        <v>8688</v>
      </c>
    </row>
    <row r="118" spans="1:20" hidden="1" x14ac:dyDescent="0.4">
      <c r="A118" s="236" t="s">
        <v>979</v>
      </c>
      <c r="B118" s="240" t="s">
        <v>980</v>
      </c>
      <c r="C118" s="229">
        <v>0</v>
      </c>
      <c r="D118" s="229">
        <v>0</v>
      </c>
      <c r="R118" s="189">
        <v>644</v>
      </c>
      <c r="T118" s="189">
        <v>8689</v>
      </c>
    </row>
    <row r="119" spans="1:20" hidden="1" x14ac:dyDescent="0.4">
      <c r="A119" s="236" t="s">
        <v>981</v>
      </c>
      <c r="B119" s="240" t="s">
        <v>982</v>
      </c>
      <c r="C119" s="229">
        <v>0</v>
      </c>
      <c r="D119" s="229">
        <v>0</v>
      </c>
      <c r="R119" s="189">
        <v>645</v>
      </c>
      <c r="T119" s="189">
        <v>8690</v>
      </c>
    </row>
    <row r="120" spans="1:20" hidden="1" x14ac:dyDescent="0.4">
      <c r="A120" s="236" t="s">
        <v>983</v>
      </c>
      <c r="B120" s="240" t="s">
        <v>984</v>
      </c>
      <c r="C120" s="229">
        <v>0</v>
      </c>
      <c r="D120" s="229">
        <v>0</v>
      </c>
      <c r="R120" s="189">
        <v>646</v>
      </c>
      <c r="T120" s="189">
        <v>8691</v>
      </c>
    </row>
    <row r="121" spans="1:20" ht="25.75" hidden="1" x14ac:dyDescent="0.4">
      <c r="A121" s="236" t="s">
        <v>985</v>
      </c>
      <c r="B121" s="240" t="s">
        <v>986</v>
      </c>
      <c r="C121" s="229">
        <v>0</v>
      </c>
      <c r="D121" s="229">
        <v>0</v>
      </c>
      <c r="R121" s="189">
        <v>647</v>
      </c>
      <c r="T121" s="189">
        <v>8692</v>
      </c>
    </row>
    <row r="122" spans="1:20" hidden="1" x14ac:dyDescent="0.4">
      <c r="A122" s="236" t="s">
        <v>987</v>
      </c>
      <c r="B122" s="240" t="s">
        <v>988</v>
      </c>
      <c r="C122" s="229">
        <v>0</v>
      </c>
      <c r="D122" s="229">
        <v>0</v>
      </c>
      <c r="R122" s="189">
        <v>648</v>
      </c>
      <c r="T122" s="189">
        <v>8693</v>
      </c>
    </row>
    <row r="123" spans="1:20" hidden="1" x14ac:dyDescent="0.4">
      <c r="A123" s="236" t="s">
        <v>989</v>
      </c>
      <c r="B123" s="240" t="s">
        <v>990</v>
      </c>
      <c r="C123" s="229">
        <v>0</v>
      </c>
      <c r="D123" s="229">
        <v>0</v>
      </c>
      <c r="R123" s="189">
        <v>649</v>
      </c>
      <c r="T123" s="189">
        <v>8694</v>
      </c>
    </row>
    <row r="124" spans="1:20" hidden="1" x14ac:dyDescent="0.4">
      <c r="A124" s="236" t="s">
        <v>991</v>
      </c>
      <c r="B124" s="240" t="s">
        <v>992</v>
      </c>
      <c r="C124" s="229">
        <v>0</v>
      </c>
      <c r="D124" s="229">
        <v>0</v>
      </c>
      <c r="R124" s="189">
        <v>650</v>
      </c>
      <c r="T124" s="189">
        <v>8695</v>
      </c>
    </row>
    <row r="125" spans="1:20" hidden="1" x14ac:dyDescent="0.4">
      <c r="A125" s="236" t="s">
        <v>993</v>
      </c>
      <c r="B125" s="240" t="s">
        <v>994</v>
      </c>
      <c r="C125" s="229">
        <v>0</v>
      </c>
      <c r="D125" s="229">
        <v>0</v>
      </c>
      <c r="R125" s="189">
        <v>651</v>
      </c>
      <c r="T125" s="189">
        <v>8696</v>
      </c>
    </row>
    <row r="126" spans="1:20" ht="25.75" hidden="1" x14ac:dyDescent="0.4">
      <c r="A126" s="236" t="s">
        <v>995</v>
      </c>
      <c r="B126" s="240" t="s">
        <v>996</v>
      </c>
      <c r="C126" s="229">
        <v>0</v>
      </c>
      <c r="D126" s="229">
        <v>0</v>
      </c>
      <c r="R126" s="189">
        <v>652</v>
      </c>
      <c r="T126" s="189">
        <v>8697</v>
      </c>
    </row>
    <row r="127" spans="1:20" hidden="1" x14ac:dyDescent="0.4">
      <c r="A127" s="236" t="s">
        <v>997</v>
      </c>
      <c r="B127" s="240" t="s">
        <v>998</v>
      </c>
      <c r="C127" s="229">
        <v>0</v>
      </c>
      <c r="D127" s="229">
        <v>0</v>
      </c>
      <c r="R127" s="189">
        <v>653</v>
      </c>
      <c r="T127" s="189">
        <v>8698</v>
      </c>
    </row>
    <row r="128" spans="1:20" hidden="1" x14ac:dyDescent="0.4">
      <c r="A128" s="236" t="s">
        <v>999</v>
      </c>
      <c r="B128" s="240" t="s">
        <v>1000</v>
      </c>
      <c r="C128" s="229">
        <v>0</v>
      </c>
      <c r="D128" s="229">
        <v>0</v>
      </c>
      <c r="R128" s="189">
        <v>654</v>
      </c>
      <c r="T128" s="189">
        <v>8699</v>
      </c>
    </row>
    <row r="129" spans="1:20" hidden="1" x14ac:dyDescent="0.4">
      <c r="A129" s="236" t="s">
        <v>1001</v>
      </c>
      <c r="B129" s="240" t="s">
        <v>1002</v>
      </c>
      <c r="C129" s="229">
        <v>0</v>
      </c>
      <c r="D129" s="229">
        <v>0</v>
      </c>
      <c r="R129" s="189">
        <v>655</v>
      </c>
      <c r="T129" s="189">
        <v>8700</v>
      </c>
    </row>
    <row r="130" spans="1:20" hidden="1" x14ac:dyDescent="0.4">
      <c r="A130" s="236" t="s">
        <v>1003</v>
      </c>
      <c r="B130" s="240" t="s">
        <v>1004</v>
      </c>
      <c r="C130" s="229">
        <v>0</v>
      </c>
      <c r="D130" s="229">
        <v>0</v>
      </c>
      <c r="R130" s="189">
        <v>656</v>
      </c>
      <c r="T130" s="189">
        <v>8701</v>
      </c>
    </row>
    <row r="131" spans="1:20" hidden="1" x14ac:dyDescent="0.4">
      <c r="A131" s="236" t="s">
        <v>1005</v>
      </c>
      <c r="B131" s="240" t="s">
        <v>1006</v>
      </c>
      <c r="C131" s="229">
        <v>0</v>
      </c>
      <c r="D131" s="229">
        <v>0</v>
      </c>
      <c r="R131" s="189">
        <v>657</v>
      </c>
      <c r="T131" s="189">
        <v>8702</v>
      </c>
    </row>
    <row r="132" spans="1:20" ht="25.75" hidden="1" x14ac:dyDescent="0.4">
      <c r="A132" s="236" t="s">
        <v>1007</v>
      </c>
      <c r="B132" s="240" t="s">
        <v>1008</v>
      </c>
      <c r="C132" s="229">
        <v>0</v>
      </c>
      <c r="D132" s="229">
        <v>0</v>
      </c>
      <c r="R132" s="189">
        <v>658</v>
      </c>
      <c r="T132" s="189">
        <v>8703</v>
      </c>
    </row>
    <row r="133" spans="1:20" ht="38.6" hidden="1" x14ac:dyDescent="0.4">
      <c r="A133" s="236" t="s">
        <v>1009</v>
      </c>
      <c r="B133" s="240" t="s">
        <v>1010</v>
      </c>
      <c r="C133" s="229">
        <v>0</v>
      </c>
      <c r="D133" s="229">
        <v>0</v>
      </c>
      <c r="R133" s="189">
        <v>659</v>
      </c>
      <c r="T133" s="189">
        <v>8704</v>
      </c>
    </row>
    <row r="134" spans="1:20" hidden="1" x14ac:dyDescent="0.4">
      <c r="A134" s="236" t="s">
        <v>1011</v>
      </c>
      <c r="B134" s="240" t="s">
        <v>1012</v>
      </c>
      <c r="C134" s="229">
        <v>0</v>
      </c>
      <c r="D134" s="229">
        <v>0</v>
      </c>
      <c r="R134" s="189">
        <v>660</v>
      </c>
      <c r="T134" s="189">
        <v>8705</v>
      </c>
    </row>
    <row r="135" spans="1:20" hidden="1" x14ac:dyDescent="0.4">
      <c r="A135" s="236" t="s">
        <v>1013</v>
      </c>
      <c r="B135" s="240" t="s">
        <v>1014</v>
      </c>
      <c r="C135" s="229">
        <v>0</v>
      </c>
      <c r="D135" s="229">
        <v>0</v>
      </c>
      <c r="R135" s="189">
        <v>661</v>
      </c>
      <c r="T135" s="189">
        <v>8706</v>
      </c>
    </row>
    <row r="136" spans="1:20" hidden="1" x14ac:dyDescent="0.4">
      <c r="A136" s="236" t="s">
        <v>1015</v>
      </c>
      <c r="B136" s="240" t="s">
        <v>1016</v>
      </c>
      <c r="C136" s="229">
        <v>0</v>
      </c>
      <c r="D136" s="229">
        <v>0</v>
      </c>
      <c r="R136" s="189">
        <v>662</v>
      </c>
      <c r="T136" s="189">
        <v>8707</v>
      </c>
    </row>
    <row r="137" spans="1:20" hidden="1" x14ac:dyDescent="0.4">
      <c r="A137" s="236" t="s">
        <v>1017</v>
      </c>
      <c r="B137" s="240" t="s">
        <v>1018</v>
      </c>
      <c r="C137" s="229">
        <v>0</v>
      </c>
      <c r="D137" s="229">
        <v>0</v>
      </c>
      <c r="R137" s="189">
        <v>664</v>
      </c>
      <c r="T137" s="189">
        <v>8709</v>
      </c>
    </row>
    <row r="138" spans="1:20" hidden="1" x14ac:dyDescent="0.4">
      <c r="A138" s="236" t="s">
        <v>1019</v>
      </c>
      <c r="B138" s="240" t="s">
        <v>1020</v>
      </c>
      <c r="C138" s="229">
        <v>0</v>
      </c>
      <c r="D138" s="229">
        <v>0</v>
      </c>
      <c r="R138" s="189">
        <v>665</v>
      </c>
      <c r="T138" s="189">
        <v>8710</v>
      </c>
    </row>
    <row r="139" spans="1:20" hidden="1" x14ac:dyDescent="0.4">
      <c r="A139" s="236" t="s">
        <v>506</v>
      </c>
      <c r="B139" s="239" t="s">
        <v>507</v>
      </c>
      <c r="C139" s="229">
        <v>0</v>
      </c>
      <c r="D139" s="229">
        <v>0</v>
      </c>
      <c r="R139" s="189">
        <v>666</v>
      </c>
      <c r="T139" s="189">
        <v>8711</v>
      </c>
    </row>
    <row r="140" spans="1:20" hidden="1" x14ac:dyDescent="0.4">
      <c r="A140" s="236" t="s">
        <v>508</v>
      </c>
      <c r="B140" s="239" t="s">
        <v>509</v>
      </c>
      <c r="C140" s="229">
        <v>0</v>
      </c>
      <c r="D140" s="229">
        <v>0</v>
      </c>
      <c r="R140" s="189">
        <v>667</v>
      </c>
      <c r="T140" s="189">
        <v>8712</v>
      </c>
    </row>
    <row r="141" spans="1:20" hidden="1" x14ac:dyDescent="0.4">
      <c r="A141" s="236" t="s">
        <v>1021</v>
      </c>
      <c r="B141" s="240" t="s">
        <v>1022</v>
      </c>
      <c r="C141" s="229">
        <v>0</v>
      </c>
      <c r="D141" s="229">
        <v>0</v>
      </c>
      <c r="R141" s="189">
        <v>668</v>
      </c>
      <c r="T141" s="189">
        <v>8713</v>
      </c>
    </row>
    <row r="142" spans="1:20" hidden="1" x14ac:dyDescent="0.4">
      <c r="A142" s="236" t="s">
        <v>1023</v>
      </c>
      <c r="B142" s="240" t="s">
        <v>1024</v>
      </c>
      <c r="C142" s="229">
        <v>0</v>
      </c>
      <c r="D142" s="229">
        <v>0</v>
      </c>
      <c r="R142" s="189">
        <v>669</v>
      </c>
      <c r="T142" s="189">
        <v>8714</v>
      </c>
    </row>
    <row r="143" spans="1:20" hidden="1" x14ac:dyDescent="0.4">
      <c r="A143" s="236" t="s">
        <v>1025</v>
      </c>
      <c r="B143" s="240" t="s">
        <v>1026</v>
      </c>
      <c r="C143" s="229">
        <v>0</v>
      </c>
      <c r="D143" s="229">
        <v>0</v>
      </c>
      <c r="R143" s="189">
        <v>670</v>
      </c>
      <c r="T143" s="189">
        <v>8715</v>
      </c>
    </row>
    <row r="144" spans="1:20" ht="25.75" hidden="1" x14ac:dyDescent="0.4">
      <c r="A144" s="236" t="s">
        <v>1027</v>
      </c>
      <c r="B144" s="240" t="s">
        <v>1028</v>
      </c>
      <c r="C144" s="229">
        <v>0</v>
      </c>
      <c r="D144" s="229">
        <v>0</v>
      </c>
      <c r="R144" s="189">
        <v>671</v>
      </c>
      <c r="T144" s="189">
        <v>8716</v>
      </c>
    </row>
    <row r="145" spans="1:20" hidden="1" x14ac:dyDescent="0.4">
      <c r="A145" s="236" t="s">
        <v>1029</v>
      </c>
      <c r="B145" s="240" t="s">
        <v>1030</v>
      </c>
      <c r="C145" s="229">
        <v>0</v>
      </c>
      <c r="D145" s="229">
        <v>0</v>
      </c>
      <c r="R145" s="189">
        <v>672</v>
      </c>
      <c r="T145" s="189">
        <v>8717</v>
      </c>
    </row>
    <row r="146" spans="1:20" ht="25.75" hidden="1" x14ac:dyDescent="0.4">
      <c r="A146" s="236" t="s">
        <v>1031</v>
      </c>
      <c r="B146" s="240" t="s">
        <v>1032</v>
      </c>
      <c r="C146" s="229">
        <v>0</v>
      </c>
      <c r="D146" s="229">
        <v>0</v>
      </c>
      <c r="R146" s="189">
        <v>673</v>
      </c>
      <c r="T146" s="189">
        <v>8718</v>
      </c>
    </row>
    <row r="147" spans="1:20" hidden="1" x14ac:dyDescent="0.4">
      <c r="A147" s="236" t="s">
        <v>1033</v>
      </c>
      <c r="B147" s="240" t="s">
        <v>1034</v>
      </c>
      <c r="C147" s="229">
        <v>0</v>
      </c>
      <c r="D147" s="229">
        <v>0</v>
      </c>
      <c r="R147" s="189">
        <v>674</v>
      </c>
      <c r="T147" s="189">
        <v>8719</v>
      </c>
    </row>
    <row r="148" spans="1:20" hidden="1" x14ac:dyDescent="0.4">
      <c r="A148" s="236" t="s">
        <v>510</v>
      </c>
      <c r="B148" s="240" t="s">
        <v>511</v>
      </c>
      <c r="C148" s="229">
        <v>0</v>
      </c>
      <c r="D148" s="229">
        <v>0</v>
      </c>
      <c r="R148" s="189">
        <v>675</v>
      </c>
      <c r="T148" s="189">
        <v>8720</v>
      </c>
    </row>
    <row r="149" spans="1:20" s="205" customFormat="1" ht="15" hidden="1" x14ac:dyDescent="0.35">
      <c r="A149" s="235" t="s">
        <v>1035</v>
      </c>
      <c r="B149" s="242" t="s">
        <v>411</v>
      </c>
      <c r="C149" s="233">
        <v>0</v>
      </c>
      <c r="D149" s="233">
        <v>0</v>
      </c>
      <c r="R149" s="205">
        <v>677</v>
      </c>
      <c r="T149" s="205">
        <v>8722</v>
      </c>
    </row>
    <row r="150" spans="1:20" hidden="1" x14ac:dyDescent="0.4">
      <c r="A150" s="236" t="s">
        <v>412</v>
      </c>
      <c r="B150" s="238" t="s">
        <v>411</v>
      </c>
      <c r="C150" s="229">
        <v>0</v>
      </c>
      <c r="D150" s="229">
        <v>0</v>
      </c>
      <c r="R150" s="189">
        <v>678</v>
      </c>
      <c r="T150" s="189">
        <v>8723</v>
      </c>
    </row>
    <row r="151" spans="1:20" hidden="1" x14ac:dyDescent="0.4">
      <c r="A151" s="236" t="s">
        <v>512</v>
      </c>
      <c r="B151" s="239" t="s">
        <v>513</v>
      </c>
      <c r="C151" s="229">
        <v>0</v>
      </c>
      <c r="D151" s="229">
        <v>0</v>
      </c>
      <c r="R151" s="189">
        <v>679</v>
      </c>
      <c r="T151" s="189">
        <v>8724</v>
      </c>
    </row>
    <row r="152" spans="1:20" ht="25.75" hidden="1" x14ac:dyDescent="0.4">
      <c r="A152" s="236" t="s">
        <v>514</v>
      </c>
      <c r="B152" s="240" t="s">
        <v>515</v>
      </c>
      <c r="C152" s="229">
        <v>0</v>
      </c>
      <c r="D152" s="229">
        <v>0</v>
      </c>
      <c r="R152" s="189">
        <v>680</v>
      </c>
      <c r="T152" s="189">
        <v>8725</v>
      </c>
    </row>
    <row r="153" spans="1:20" ht="12.75" hidden="1" customHeight="1" x14ac:dyDescent="0.4">
      <c r="A153" s="236" t="s">
        <v>516</v>
      </c>
      <c r="B153" s="240" t="s">
        <v>517</v>
      </c>
      <c r="C153" s="229">
        <v>0</v>
      </c>
      <c r="D153" s="229">
        <v>0</v>
      </c>
      <c r="R153" s="189">
        <v>681</v>
      </c>
      <c r="T153" s="189">
        <v>8726</v>
      </c>
    </row>
    <row r="154" spans="1:20" hidden="1" x14ac:dyDescent="0.4">
      <c r="A154" s="236" t="s">
        <v>1036</v>
      </c>
      <c r="B154" s="239" t="s">
        <v>1037</v>
      </c>
      <c r="C154" s="229">
        <v>0</v>
      </c>
      <c r="D154" s="229">
        <v>0</v>
      </c>
      <c r="R154" s="189">
        <v>682</v>
      </c>
      <c r="T154" s="189">
        <v>8727</v>
      </c>
    </row>
    <row r="155" spans="1:20" ht="25.75" hidden="1" x14ac:dyDescent="0.4">
      <c r="A155" s="236" t="s">
        <v>1038</v>
      </c>
      <c r="B155" s="240" t="s">
        <v>1039</v>
      </c>
      <c r="C155" s="229">
        <v>0</v>
      </c>
      <c r="D155" s="229">
        <v>0</v>
      </c>
      <c r="R155" s="189">
        <v>683</v>
      </c>
      <c r="T155" s="189">
        <v>8728</v>
      </c>
    </row>
    <row r="156" spans="1:20" ht="25.75" hidden="1" x14ac:dyDescent="0.4">
      <c r="A156" s="236" t="s">
        <v>1040</v>
      </c>
      <c r="B156" s="240" t="s">
        <v>1041</v>
      </c>
      <c r="C156" s="229">
        <v>0</v>
      </c>
      <c r="D156" s="229">
        <v>0</v>
      </c>
      <c r="R156" s="189">
        <v>684</v>
      </c>
      <c r="T156" s="189">
        <v>8729</v>
      </c>
    </row>
    <row r="157" spans="1:20" hidden="1" x14ac:dyDescent="0.4">
      <c r="A157" s="236" t="s">
        <v>1042</v>
      </c>
      <c r="B157" s="240" t="s">
        <v>1043</v>
      </c>
      <c r="C157" s="229">
        <v>0</v>
      </c>
      <c r="D157" s="229">
        <v>0</v>
      </c>
      <c r="R157" s="189">
        <v>685</v>
      </c>
      <c r="T157" s="189">
        <v>8730</v>
      </c>
    </row>
    <row r="158" spans="1:20" hidden="1" x14ac:dyDescent="0.4">
      <c r="A158" s="236" t="s">
        <v>1044</v>
      </c>
      <c r="B158" s="239" t="s">
        <v>1045</v>
      </c>
      <c r="C158" s="229">
        <v>0</v>
      </c>
      <c r="D158" s="229">
        <v>0</v>
      </c>
      <c r="R158" s="189">
        <v>686</v>
      </c>
      <c r="T158" s="189">
        <v>8731</v>
      </c>
    </row>
    <row r="159" spans="1:20" ht="12.75" hidden="1" customHeight="1" x14ac:dyDescent="0.4">
      <c r="A159" s="236" t="s">
        <v>1046</v>
      </c>
      <c r="B159" s="240" t="s">
        <v>1047</v>
      </c>
      <c r="C159" s="229">
        <v>0</v>
      </c>
      <c r="D159" s="229">
        <v>0</v>
      </c>
      <c r="R159" s="189">
        <v>687</v>
      </c>
      <c r="T159" s="189">
        <v>8732</v>
      </c>
    </row>
    <row r="160" spans="1:20" ht="25.75" hidden="1" x14ac:dyDescent="0.4">
      <c r="A160" s="236" t="s">
        <v>1048</v>
      </c>
      <c r="B160" s="240" t="s">
        <v>1049</v>
      </c>
      <c r="C160" s="229">
        <v>0</v>
      </c>
      <c r="D160" s="229">
        <v>0</v>
      </c>
      <c r="R160" s="189">
        <v>688</v>
      </c>
      <c r="T160" s="189">
        <v>8733</v>
      </c>
    </row>
    <row r="161" spans="1:20" ht="25.75" hidden="1" x14ac:dyDescent="0.4">
      <c r="A161" s="236" t="s">
        <v>1050</v>
      </c>
      <c r="B161" s="240" t="s">
        <v>1051</v>
      </c>
      <c r="C161" s="229">
        <v>0</v>
      </c>
      <c r="D161" s="229">
        <v>0</v>
      </c>
      <c r="R161" s="189">
        <v>689</v>
      </c>
      <c r="T161" s="189">
        <v>8734</v>
      </c>
    </row>
    <row r="162" spans="1:20" hidden="1" x14ac:dyDescent="0.4">
      <c r="A162" s="236" t="s">
        <v>1052</v>
      </c>
      <c r="B162" s="240" t="s">
        <v>1053</v>
      </c>
      <c r="C162" s="229">
        <v>0</v>
      </c>
      <c r="D162" s="229">
        <v>0</v>
      </c>
      <c r="R162" s="189">
        <v>690</v>
      </c>
      <c r="T162" s="189">
        <v>8735</v>
      </c>
    </row>
    <row r="163" spans="1:20" ht="25.75" hidden="1" x14ac:dyDescent="0.4">
      <c r="A163" s="236" t="s">
        <v>1054</v>
      </c>
      <c r="B163" s="240" t="s">
        <v>1055</v>
      </c>
      <c r="C163" s="229">
        <v>0</v>
      </c>
      <c r="D163" s="229">
        <v>0</v>
      </c>
      <c r="R163" s="189">
        <v>691</v>
      </c>
      <c r="T163" s="189">
        <v>8736</v>
      </c>
    </row>
    <row r="164" spans="1:20" ht="25.75" hidden="1" x14ac:dyDescent="0.4">
      <c r="A164" s="236" t="s">
        <v>1056</v>
      </c>
      <c r="B164" s="240" t="s">
        <v>1057</v>
      </c>
      <c r="C164" s="229">
        <v>0</v>
      </c>
      <c r="D164" s="229">
        <v>0</v>
      </c>
      <c r="R164" s="189">
        <v>692</v>
      </c>
      <c r="T164" s="189">
        <v>8737</v>
      </c>
    </row>
    <row r="165" spans="1:20" ht="25.75" hidden="1" x14ac:dyDescent="0.4">
      <c r="A165" s="236" t="s">
        <v>1058</v>
      </c>
      <c r="B165" s="240" t="s">
        <v>1059</v>
      </c>
      <c r="C165" s="229">
        <v>0</v>
      </c>
      <c r="D165" s="229">
        <v>0</v>
      </c>
      <c r="R165" s="189">
        <v>693</v>
      </c>
      <c r="T165" s="189">
        <v>8738</v>
      </c>
    </row>
    <row r="166" spans="1:20" ht="25.75" hidden="1" x14ac:dyDescent="0.4">
      <c r="A166" s="236" t="s">
        <v>1060</v>
      </c>
      <c r="B166" s="240" t="s">
        <v>1061</v>
      </c>
      <c r="C166" s="229">
        <v>0</v>
      </c>
      <c r="D166" s="229">
        <v>0</v>
      </c>
      <c r="R166" s="189">
        <v>694</v>
      </c>
      <c r="T166" s="189">
        <v>8739</v>
      </c>
    </row>
    <row r="167" spans="1:20" ht="25.75" hidden="1" x14ac:dyDescent="0.4">
      <c r="A167" s="236" t="s">
        <v>1062</v>
      </c>
      <c r="B167" s="240" t="s">
        <v>1063</v>
      </c>
      <c r="C167" s="229">
        <v>0</v>
      </c>
      <c r="D167" s="229">
        <v>0</v>
      </c>
      <c r="R167" s="189">
        <v>695</v>
      </c>
      <c r="T167" s="189">
        <v>8740</v>
      </c>
    </row>
    <row r="168" spans="1:20" ht="25.75" hidden="1" x14ac:dyDescent="0.4">
      <c r="A168" s="236" t="s">
        <v>1064</v>
      </c>
      <c r="B168" s="240" t="s">
        <v>1065</v>
      </c>
      <c r="C168" s="229">
        <v>0</v>
      </c>
      <c r="D168" s="229">
        <v>0</v>
      </c>
      <c r="R168" s="189">
        <v>696</v>
      </c>
      <c r="T168" s="189">
        <v>8741</v>
      </c>
    </row>
    <row r="169" spans="1:20" hidden="1" x14ac:dyDescent="0.4">
      <c r="A169" s="236" t="s">
        <v>1066</v>
      </c>
      <c r="B169" s="240" t="s">
        <v>1067</v>
      </c>
      <c r="C169" s="229">
        <v>0</v>
      </c>
      <c r="D169" s="229">
        <v>0</v>
      </c>
    </row>
    <row r="170" spans="1:20" s="205" customFormat="1" ht="15" hidden="1" x14ac:dyDescent="0.35">
      <c r="A170" s="235" t="s">
        <v>1068</v>
      </c>
      <c r="B170" s="242" t="s">
        <v>1069</v>
      </c>
      <c r="C170" s="233">
        <v>0</v>
      </c>
      <c r="D170" s="233">
        <v>0</v>
      </c>
      <c r="R170" s="205">
        <v>697</v>
      </c>
      <c r="T170" s="205">
        <v>8742</v>
      </c>
    </row>
    <row r="171" spans="1:20" hidden="1" x14ac:dyDescent="0.4">
      <c r="A171" s="236" t="s">
        <v>518</v>
      </c>
      <c r="B171" s="238" t="s">
        <v>519</v>
      </c>
      <c r="C171" s="229">
        <v>0</v>
      </c>
      <c r="D171" s="229">
        <v>0</v>
      </c>
      <c r="R171" s="189">
        <v>698</v>
      </c>
      <c r="T171" s="189">
        <v>8743</v>
      </c>
    </row>
    <row r="172" spans="1:20" hidden="1" x14ac:dyDescent="0.4">
      <c r="A172" s="236" t="s">
        <v>520</v>
      </c>
      <c r="B172" s="239" t="s">
        <v>521</v>
      </c>
      <c r="C172" s="229">
        <v>0</v>
      </c>
      <c r="D172" s="229">
        <v>0</v>
      </c>
      <c r="R172" s="189">
        <v>699</v>
      </c>
      <c r="T172" s="189">
        <v>8744</v>
      </c>
    </row>
    <row r="173" spans="1:20" ht="25.75" hidden="1" x14ac:dyDescent="0.4">
      <c r="A173" s="236" t="s">
        <v>522</v>
      </c>
      <c r="B173" s="240" t="s">
        <v>523</v>
      </c>
      <c r="C173" s="229">
        <v>0</v>
      </c>
      <c r="D173" s="229">
        <v>0</v>
      </c>
      <c r="R173" s="189">
        <v>700</v>
      </c>
      <c r="T173" s="189">
        <v>8745</v>
      </c>
    </row>
    <row r="174" spans="1:20" ht="25.75" hidden="1" x14ac:dyDescent="0.4">
      <c r="A174" s="236" t="s">
        <v>524</v>
      </c>
      <c r="B174" s="240" t="s">
        <v>525</v>
      </c>
      <c r="C174" s="229">
        <v>0</v>
      </c>
      <c r="D174" s="229">
        <v>0</v>
      </c>
      <c r="R174" s="189">
        <v>701</v>
      </c>
      <c r="T174" s="189">
        <v>8746</v>
      </c>
    </row>
    <row r="175" spans="1:20" ht="38.6" hidden="1" x14ac:dyDescent="0.4">
      <c r="A175" s="236" t="s">
        <v>526</v>
      </c>
      <c r="B175" s="240" t="s">
        <v>527</v>
      </c>
      <c r="C175" s="229">
        <v>0</v>
      </c>
      <c r="D175" s="229">
        <v>0</v>
      </c>
      <c r="R175" s="189">
        <v>702</v>
      </c>
      <c r="T175" s="189">
        <v>8747</v>
      </c>
    </row>
    <row r="176" spans="1:20" hidden="1" x14ac:dyDescent="0.4">
      <c r="A176" s="236" t="s">
        <v>528</v>
      </c>
      <c r="B176" s="240" t="s">
        <v>529</v>
      </c>
      <c r="C176" s="229">
        <v>0</v>
      </c>
      <c r="D176" s="229">
        <v>0</v>
      </c>
      <c r="R176" s="189">
        <v>703</v>
      </c>
      <c r="T176" s="189">
        <v>8748</v>
      </c>
    </row>
    <row r="177" spans="1:20" ht="25.75" hidden="1" x14ac:dyDescent="0.4">
      <c r="A177" s="236" t="s">
        <v>530</v>
      </c>
      <c r="B177" s="240" t="s">
        <v>531</v>
      </c>
      <c r="C177" s="229">
        <v>0</v>
      </c>
      <c r="D177" s="229">
        <v>0</v>
      </c>
      <c r="R177" s="189">
        <v>704</v>
      </c>
      <c r="T177" s="189">
        <v>8749</v>
      </c>
    </row>
    <row r="178" spans="1:20" hidden="1" x14ac:dyDescent="0.4">
      <c r="A178" s="236" t="s">
        <v>532</v>
      </c>
      <c r="B178" s="240" t="s">
        <v>533</v>
      </c>
      <c r="C178" s="229">
        <v>0</v>
      </c>
      <c r="D178" s="229">
        <v>0</v>
      </c>
      <c r="R178" s="189">
        <v>705</v>
      </c>
      <c r="T178" s="189">
        <v>8750</v>
      </c>
    </row>
    <row r="179" spans="1:20" hidden="1" x14ac:dyDescent="0.4">
      <c r="A179" s="236" t="s">
        <v>534</v>
      </c>
      <c r="B179" s="240" t="s">
        <v>535</v>
      </c>
      <c r="C179" s="229">
        <v>0</v>
      </c>
      <c r="D179" s="229">
        <v>0</v>
      </c>
      <c r="R179" s="189">
        <v>706</v>
      </c>
      <c r="T179" s="189">
        <v>8751</v>
      </c>
    </row>
    <row r="180" spans="1:20" ht="25.75" hidden="1" x14ac:dyDescent="0.4">
      <c r="A180" s="236" t="s">
        <v>536</v>
      </c>
      <c r="B180" s="239" t="s">
        <v>537</v>
      </c>
      <c r="C180" s="229">
        <v>0</v>
      </c>
      <c r="D180" s="229">
        <v>0</v>
      </c>
      <c r="R180" s="189">
        <v>707</v>
      </c>
      <c r="T180" s="189">
        <v>8752</v>
      </c>
    </row>
    <row r="181" spans="1:20" ht="25.75" hidden="1" x14ac:dyDescent="0.4">
      <c r="A181" s="236" t="s">
        <v>538</v>
      </c>
      <c r="B181" s="240" t="s">
        <v>539</v>
      </c>
      <c r="C181" s="229">
        <v>0</v>
      </c>
      <c r="D181" s="229">
        <v>0</v>
      </c>
      <c r="R181" s="189">
        <v>708</v>
      </c>
      <c r="T181" s="189">
        <v>8753</v>
      </c>
    </row>
    <row r="182" spans="1:20" hidden="1" x14ac:dyDescent="0.4">
      <c r="A182" s="236" t="s">
        <v>540</v>
      </c>
      <c r="B182" s="240" t="s">
        <v>541</v>
      </c>
      <c r="C182" s="229">
        <v>0</v>
      </c>
      <c r="D182" s="229">
        <v>0</v>
      </c>
      <c r="R182" s="189">
        <v>709</v>
      </c>
      <c r="T182" s="189">
        <v>8754</v>
      </c>
    </row>
    <row r="183" spans="1:20" hidden="1" x14ac:dyDescent="0.4">
      <c r="A183" s="236" t="s">
        <v>542</v>
      </c>
      <c r="B183" s="240" t="s">
        <v>543</v>
      </c>
      <c r="C183" s="229">
        <v>0</v>
      </c>
      <c r="D183" s="229">
        <v>0</v>
      </c>
      <c r="R183" s="189">
        <v>710</v>
      </c>
      <c r="T183" s="189">
        <v>8755</v>
      </c>
    </row>
    <row r="184" spans="1:20" hidden="1" x14ac:dyDescent="0.4">
      <c r="A184" s="236" t="s">
        <v>544</v>
      </c>
      <c r="B184" s="240" t="s">
        <v>545</v>
      </c>
      <c r="C184" s="229">
        <v>0</v>
      </c>
      <c r="D184" s="229">
        <v>0</v>
      </c>
      <c r="R184" s="189">
        <v>711</v>
      </c>
      <c r="T184" s="189">
        <v>8756</v>
      </c>
    </row>
    <row r="185" spans="1:20" hidden="1" x14ac:dyDescent="0.4">
      <c r="A185" s="236" t="s">
        <v>546</v>
      </c>
      <c r="B185" s="240" t="s">
        <v>547</v>
      </c>
      <c r="C185" s="229">
        <v>0</v>
      </c>
      <c r="D185" s="229">
        <v>0</v>
      </c>
      <c r="R185" s="189">
        <v>712</v>
      </c>
      <c r="T185" s="189">
        <v>8757</v>
      </c>
    </row>
    <row r="186" spans="1:20" hidden="1" x14ac:dyDescent="0.4">
      <c r="A186" s="236" t="s">
        <v>548</v>
      </c>
      <c r="B186" s="240" t="s">
        <v>549</v>
      </c>
      <c r="C186" s="229">
        <v>0</v>
      </c>
      <c r="D186" s="229">
        <v>0</v>
      </c>
      <c r="R186" s="189">
        <v>713</v>
      </c>
      <c r="T186" s="189">
        <v>8758</v>
      </c>
    </row>
    <row r="187" spans="1:20" ht="25.75" hidden="1" x14ac:dyDescent="0.4">
      <c r="A187" s="236" t="s">
        <v>1070</v>
      </c>
      <c r="B187" s="240" t="s">
        <v>1071</v>
      </c>
      <c r="C187" s="229">
        <v>0</v>
      </c>
      <c r="D187" s="229">
        <v>0</v>
      </c>
      <c r="R187" s="189">
        <v>714</v>
      </c>
      <c r="T187" s="189">
        <v>8759</v>
      </c>
    </row>
    <row r="188" spans="1:20" ht="25.75" hidden="1" x14ac:dyDescent="0.4">
      <c r="A188" s="236" t="s">
        <v>1072</v>
      </c>
      <c r="B188" s="240" t="s">
        <v>1073</v>
      </c>
      <c r="C188" s="229">
        <v>0</v>
      </c>
      <c r="D188" s="229">
        <v>0</v>
      </c>
      <c r="R188" s="189">
        <v>715</v>
      </c>
      <c r="T188" s="189">
        <v>8760</v>
      </c>
    </row>
    <row r="189" spans="1:20" ht="25.75" hidden="1" x14ac:dyDescent="0.4">
      <c r="A189" s="236" t="s">
        <v>1074</v>
      </c>
      <c r="B189" s="240" t="s">
        <v>1075</v>
      </c>
      <c r="C189" s="229">
        <v>0</v>
      </c>
      <c r="D189" s="229">
        <v>0</v>
      </c>
      <c r="R189" s="189">
        <v>716</v>
      </c>
      <c r="T189" s="189">
        <v>8761</v>
      </c>
    </row>
    <row r="190" spans="1:20" ht="25.75" hidden="1" x14ac:dyDescent="0.4">
      <c r="A190" s="236" t="s">
        <v>1076</v>
      </c>
      <c r="B190" s="240" t="s">
        <v>1077</v>
      </c>
      <c r="C190" s="229">
        <v>0</v>
      </c>
      <c r="D190" s="229">
        <v>0</v>
      </c>
      <c r="R190" s="189">
        <v>717</v>
      </c>
      <c r="T190" s="189">
        <v>8762</v>
      </c>
    </row>
    <row r="191" spans="1:20" ht="25.75" hidden="1" x14ac:dyDescent="0.4">
      <c r="A191" s="236" t="s">
        <v>1078</v>
      </c>
      <c r="B191" s="240" t="s">
        <v>1079</v>
      </c>
      <c r="C191" s="229">
        <v>0</v>
      </c>
      <c r="D191" s="229">
        <v>0</v>
      </c>
      <c r="R191" s="189">
        <v>718</v>
      </c>
      <c r="T191" s="189">
        <v>8763</v>
      </c>
    </row>
    <row r="192" spans="1:20" hidden="1" x14ac:dyDescent="0.4">
      <c r="A192" s="236" t="s">
        <v>1080</v>
      </c>
      <c r="B192" s="240" t="s">
        <v>1081</v>
      </c>
      <c r="C192" s="229">
        <v>0</v>
      </c>
      <c r="D192" s="229">
        <v>0</v>
      </c>
      <c r="R192" s="189">
        <v>719</v>
      </c>
      <c r="T192" s="189">
        <v>8764</v>
      </c>
    </row>
    <row r="193" spans="1:20" hidden="1" x14ac:dyDescent="0.4">
      <c r="A193" s="236" t="s">
        <v>1082</v>
      </c>
      <c r="B193" s="240" t="s">
        <v>1083</v>
      </c>
      <c r="C193" s="229">
        <v>0</v>
      </c>
      <c r="D193" s="229">
        <v>0</v>
      </c>
      <c r="R193" s="189">
        <v>720</v>
      </c>
      <c r="T193" s="189">
        <v>8765</v>
      </c>
    </row>
    <row r="194" spans="1:20" hidden="1" x14ac:dyDescent="0.4">
      <c r="A194" s="236" t="s">
        <v>1084</v>
      </c>
      <c r="B194" s="240" t="s">
        <v>1085</v>
      </c>
      <c r="C194" s="229">
        <v>0</v>
      </c>
      <c r="D194" s="229">
        <v>0</v>
      </c>
      <c r="R194" s="189">
        <v>721</v>
      </c>
      <c r="T194" s="189">
        <v>8766</v>
      </c>
    </row>
    <row r="195" spans="1:20" ht="51.45" hidden="1" x14ac:dyDescent="0.4">
      <c r="A195" s="236" t="s">
        <v>1086</v>
      </c>
      <c r="B195" s="240" t="s">
        <v>1087</v>
      </c>
      <c r="C195" s="229">
        <v>0</v>
      </c>
      <c r="D195" s="229">
        <v>0</v>
      </c>
      <c r="R195" s="189">
        <v>722</v>
      </c>
      <c r="T195" s="189">
        <v>8767</v>
      </c>
    </row>
    <row r="196" spans="1:20" ht="38.6" hidden="1" x14ac:dyDescent="0.4">
      <c r="A196" s="236" t="s">
        <v>1088</v>
      </c>
      <c r="B196" s="240" t="s">
        <v>1089</v>
      </c>
      <c r="C196" s="229">
        <v>0</v>
      </c>
      <c r="D196" s="229">
        <v>0</v>
      </c>
      <c r="R196" s="189">
        <v>723</v>
      </c>
      <c r="T196" s="189">
        <v>8768</v>
      </c>
    </row>
    <row r="197" spans="1:20" ht="51.45" hidden="1" x14ac:dyDescent="0.4">
      <c r="A197" s="236" t="s">
        <v>550</v>
      </c>
      <c r="B197" s="240" t="s">
        <v>551</v>
      </c>
      <c r="C197" s="229">
        <v>0</v>
      </c>
      <c r="D197" s="229">
        <v>0</v>
      </c>
      <c r="R197" s="189">
        <v>724</v>
      </c>
      <c r="T197" s="189">
        <v>8769</v>
      </c>
    </row>
    <row r="198" spans="1:20" ht="38.6" hidden="1" x14ac:dyDescent="0.4">
      <c r="A198" s="236" t="s">
        <v>552</v>
      </c>
      <c r="B198" s="240" t="s">
        <v>553</v>
      </c>
      <c r="C198" s="229">
        <v>0</v>
      </c>
      <c r="D198" s="229">
        <v>0</v>
      </c>
      <c r="R198" s="189">
        <v>725</v>
      </c>
      <c r="T198" s="189">
        <v>8770</v>
      </c>
    </row>
    <row r="199" spans="1:20" ht="38.6" hidden="1" x14ac:dyDescent="0.4">
      <c r="A199" s="236" t="s">
        <v>554</v>
      </c>
      <c r="B199" s="240" t="s">
        <v>555</v>
      </c>
      <c r="C199" s="229">
        <v>0</v>
      </c>
      <c r="D199" s="229">
        <v>0</v>
      </c>
      <c r="R199" s="189">
        <v>726</v>
      </c>
      <c r="T199" s="189">
        <v>8771</v>
      </c>
    </row>
    <row r="200" spans="1:20" ht="25.75" hidden="1" x14ac:dyDescent="0.4">
      <c r="A200" s="236" t="s">
        <v>556</v>
      </c>
      <c r="B200" s="240" t="s">
        <v>557</v>
      </c>
      <c r="C200" s="229">
        <v>0</v>
      </c>
      <c r="D200" s="229">
        <v>0</v>
      </c>
      <c r="R200" s="189">
        <v>727</v>
      </c>
      <c r="T200" s="189">
        <v>8772</v>
      </c>
    </row>
    <row r="201" spans="1:20" ht="25.75" hidden="1" x14ac:dyDescent="0.4">
      <c r="A201" s="236" t="s">
        <v>558</v>
      </c>
      <c r="B201" s="239" t="s">
        <v>559</v>
      </c>
      <c r="C201" s="229">
        <v>0</v>
      </c>
      <c r="D201" s="229">
        <v>0</v>
      </c>
      <c r="R201" s="189">
        <v>728</v>
      </c>
      <c r="T201" s="189">
        <v>8773</v>
      </c>
    </row>
    <row r="202" spans="1:20" ht="38.6" hidden="1" x14ac:dyDescent="0.4">
      <c r="A202" s="236" t="s">
        <v>560</v>
      </c>
      <c r="B202" s="240" t="s">
        <v>561</v>
      </c>
      <c r="C202" s="229">
        <v>0</v>
      </c>
      <c r="D202" s="229">
        <v>0</v>
      </c>
      <c r="R202" s="189">
        <v>729</v>
      </c>
      <c r="T202" s="189">
        <v>8774</v>
      </c>
    </row>
    <row r="203" spans="1:20" ht="38.6" hidden="1" x14ac:dyDescent="0.4">
      <c r="A203" s="236" t="s">
        <v>562</v>
      </c>
      <c r="B203" s="240" t="s">
        <v>563</v>
      </c>
      <c r="C203" s="229">
        <v>0</v>
      </c>
      <c r="D203" s="229">
        <v>0</v>
      </c>
      <c r="R203" s="189">
        <v>730</v>
      </c>
      <c r="T203" s="189">
        <v>8775</v>
      </c>
    </row>
    <row r="204" spans="1:20" ht="51.45" hidden="1" x14ac:dyDescent="0.4">
      <c r="A204" s="236" t="s">
        <v>564</v>
      </c>
      <c r="B204" s="239" t="s">
        <v>565</v>
      </c>
      <c r="C204" s="229">
        <v>0</v>
      </c>
      <c r="D204" s="229">
        <v>0</v>
      </c>
      <c r="R204" s="189">
        <v>731</v>
      </c>
      <c r="T204" s="189">
        <v>8776</v>
      </c>
    </row>
    <row r="205" spans="1:20" ht="25.75" hidden="1" x14ac:dyDescent="0.4">
      <c r="A205" s="236" t="s">
        <v>566</v>
      </c>
      <c r="B205" s="239" t="s">
        <v>567</v>
      </c>
      <c r="C205" s="229">
        <v>0</v>
      </c>
      <c r="D205" s="229">
        <v>0</v>
      </c>
      <c r="R205" s="189">
        <v>732</v>
      </c>
      <c r="T205" s="189">
        <v>8777</v>
      </c>
    </row>
    <row r="206" spans="1:20" hidden="1" x14ac:dyDescent="0.4">
      <c r="A206" s="236" t="s">
        <v>416</v>
      </c>
      <c r="B206" s="238" t="s">
        <v>415</v>
      </c>
      <c r="C206" s="229">
        <v>0</v>
      </c>
      <c r="D206" s="229">
        <v>0</v>
      </c>
      <c r="R206" s="189">
        <v>733</v>
      </c>
      <c r="T206" s="189">
        <v>8778</v>
      </c>
    </row>
    <row r="207" spans="1:20" hidden="1" x14ac:dyDescent="0.4">
      <c r="A207" s="236" t="s">
        <v>568</v>
      </c>
      <c r="B207" s="239" t="s">
        <v>569</v>
      </c>
      <c r="C207" s="229">
        <v>0</v>
      </c>
      <c r="D207" s="229">
        <v>0</v>
      </c>
      <c r="R207" s="189">
        <v>734</v>
      </c>
      <c r="T207" s="189">
        <v>8779</v>
      </c>
    </row>
    <row r="208" spans="1:20" hidden="1" x14ac:dyDescent="0.4">
      <c r="A208" s="236" t="s">
        <v>570</v>
      </c>
      <c r="B208" s="240" t="s">
        <v>571</v>
      </c>
      <c r="C208" s="229">
        <v>0</v>
      </c>
      <c r="D208" s="229">
        <v>0</v>
      </c>
      <c r="R208" s="189">
        <v>735</v>
      </c>
      <c r="T208" s="189">
        <v>8780</v>
      </c>
    </row>
    <row r="209" spans="1:20" hidden="1" x14ac:dyDescent="0.4">
      <c r="A209" s="236" t="s">
        <v>572</v>
      </c>
      <c r="B209" s="240" t="s">
        <v>573</v>
      </c>
      <c r="C209" s="229">
        <v>0</v>
      </c>
      <c r="D209" s="229">
        <v>0</v>
      </c>
      <c r="R209" s="189">
        <v>736</v>
      </c>
      <c r="T209" s="189">
        <v>8781</v>
      </c>
    </row>
    <row r="210" spans="1:20" hidden="1" x14ac:dyDescent="0.4">
      <c r="A210" s="236" t="s">
        <v>574</v>
      </c>
      <c r="B210" s="240" t="s">
        <v>575</v>
      </c>
      <c r="C210" s="229">
        <v>0</v>
      </c>
      <c r="D210" s="229">
        <v>0</v>
      </c>
      <c r="R210" s="189">
        <v>737</v>
      </c>
      <c r="T210" s="189">
        <v>8782</v>
      </c>
    </row>
    <row r="211" spans="1:20" hidden="1" x14ac:dyDescent="0.4">
      <c r="A211" s="236" t="s">
        <v>576</v>
      </c>
      <c r="B211" s="240" t="s">
        <v>577</v>
      </c>
      <c r="C211" s="229">
        <v>0</v>
      </c>
      <c r="D211" s="229">
        <v>0</v>
      </c>
      <c r="R211" s="189">
        <v>738</v>
      </c>
      <c r="T211" s="189">
        <v>8783</v>
      </c>
    </row>
    <row r="212" spans="1:20" hidden="1" x14ac:dyDescent="0.4">
      <c r="A212" s="236" t="s">
        <v>578</v>
      </c>
      <c r="B212" s="240" t="s">
        <v>579</v>
      </c>
      <c r="C212" s="229">
        <v>0</v>
      </c>
      <c r="D212" s="229">
        <v>0</v>
      </c>
      <c r="R212" s="189">
        <v>739</v>
      </c>
      <c r="T212" s="189">
        <v>8784</v>
      </c>
    </row>
    <row r="213" spans="1:20" hidden="1" x14ac:dyDescent="0.4">
      <c r="A213" s="236" t="s">
        <v>580</v>
      </c>
      <c r="B213" s="240" t="s">
        <v>581</v>
      </c>
      <c r="C213" s="229">
        <v>0</v>
      </c>
      <c r="D213" s="229">
        <v>0</v>
      </c>
      <c r="R213" s="189">
        <v>740</v>
      </c>
      <c r="T213" s="189">
        <v>8785</v>
      </c>
    </row>
    <row r="214" spans="1:20" hidden="1" x14ac:dyDescent="0.4">
      <c r="A214" s="236" t="s">
        <v>582</v>
      </c>
      <c r="B214" s="240" t="s">
        <v>583</v>
      </c>
      <c r="C214" s="229">
        <v>0</v>
      </c>
      <c r="D214" s="229">
        <v>0</v>
      </c>
      <c r="R214" s="189">
        <v>741</v>
      </c>
      <c r="T214" s="189">
        <v>8786</v>
      </c>
    </row>
    <row r="215" spans="1:20" hidden="1" x14ac:dyDescent="0.4">
      <c r="A215" s="236" t="s">
        <v>584</v>
      </c>
      <c r="B215" s="240" t="s">
        <v>585</v>
      </c>
      <c r="C215" s="229">
        <v>0</v>
      </c>
      <c r="D215" s="229">
        <v>0</v>
      </c>
      <c r="R215" s="189">
        <v>742</v>
      </c>
      <c r="T215" s="189">
        <v>8787</v>
      </c>
    </row>
    <row r="216" spans="1:20" hidden="1" x14ac:dyDescent="0.4">
      <c r="A216" s="236" t="s">
        <v>586</v>
      </c>
      <c r="B216" s="240" t="s">
        <v>587</v>
      </c>
      <c r="C216" s="229">
        <v>0</v>
      </c>
      <c r="D216" s="229">
        <v>0</v>
      </c>
      <c r="R216" s="189">
        <v>743</v>
      </c>
      <c r="T216" s="189">
        <v>8788</v>
      </c>
    </row>
    <row r="217" spans="1:20" hidden="1" x14ac:dyDescent="0.4">
      <c r="A217" s="236" t="s">
        <v>588</v>
      </c>
      <c r="B217" s="240" t="s">
        <v>589</v>
      </c>
      <c r="C217" s="229">
        <v>0</v>
      </c>
      <c r="D217" s="229">
        <v>0</v>
      </c>
      <c r="R217" s="189">
        <v>744</v>
      </c>
      <c r="T217" s="189">
        <v>8789</v>
      </c>
    </row>
    <row r="218" spans="1:20" hidden="1" x14ac:dyDescent="0.4">
      <c r="A218" s="236" t="s">
        <v>590</v>
      </c>
      <c r="B218" s="240" t="s">
        <v>591</v>
      </c>
      <c r="C218" s="229">
        <v>0</v>
      </c>
      <c r="D218" s="229">
        <v>0</v>
      </c>
      <c r="R218" s="189">
        <v>745</v>
      </c>
      <c r="T218" s="189">
        <v>8790</v>
      </c>
    </row>
    <row r="219" spans="1:20" hidden="1" x14ac:dyDescent="0.4">
      <c r="A219" s="236" t="s">
        <v>592</v>
      </c>
      <c r="B219" s="240" t="s">
        <v>593</v>
      </c>
      <c r="C219" s="229">
        <v>0</v>
      </c>
      <c r="D219" s="229">
        <v>0</v>
      </c>
      <c r="R219" s="189">
        <v>746</v>
      </c>
      <c r="T219" s="189">
        <v>8791</v>
      </c>
    </row>
    <row r="220" spans="1:20" hidden="1" x14ac:dyDescent="0.4">
      <c r="A220" s="236" t="s">
        <v>594</v>
      </c>
      <c r="B220" s="240" t="s">
        <v>595</v>
      </c>
      <c r="C220" s="229">
        <v>0</v>
      </c>
      <c r="D220" s="229">
        <v>0</v>
      </c>
      <c r="R220" s="189">
        <v>747</v>
      </c>
      <c r="T220" s="189">
        <v>8792</v>
      </c>
    </row>
    <row r="221" spans="1:20" ht="25.75" hidden="1" x14ac:dyDescent="0.4">
      <c r="A221" s="236" t="s">
        <v>596</v>
      </c>
      <c r="B221" s="240" t="s">
        <v>597</v>
      </c>
      <c r="C221" s="229">
        <v>0</v>
      </c>
      <c r="D221" s="229">
        <v>0</v>
      </c>
      <c r="R221" s="189">
        <v>748</v>
      </c>
      <c r="T221" s="189">
        <v>8793</v>
      </c>
    </row>
    <row r="222" spans="1:20" hidden="1" x14ac:dyDescent="0.4">
      <c r="A222" s="236" t="s">
        <v>598</v>
      </c>
      <c r="B222" s="240" t="s">
        <v>599</v>
      </c>
      <c r="C222" s="229">
        <v>0</v>
      </c>
      <c r="D222" s="229">
        <v>0</v>
      </c>
      <c r="R222" s="189">
        <v>749</v>
      </c>
      <c r="T222" s="189">
        <v>8794</v>
      </c>
    </row>
    <row r="223" spans="1:20" hidden="1" x14ac:dyDescent="0.4">
      <c r="A223" s="236" t="s">
        <v>600</v>
      </c>
      <c r="B223" s="240" t="s">
        <v>601</v>
      </c>
      <c r="C223" s="229">
        <v>0</v>
      </c>
      <c r="D223" s="229">
        <v>0</v>
      </c>
      <c r="R223" s="189">
        <v>750</v>
      </c>
      <c r="T223" s="189">
        <v>8795</v>
      </c>
    </row>
    <row r="224" spans="1:20" hidden="1" x14ac:dyDescent="0.4">
      <c r="A224" s="236" t="s">
        <v>602</v>
      </c>
      <c r="B224" s="240" t="s">
        <v>603</v>
      </c>
      <c r="C224" s="229">
        <v>0</v>
      </c>
      <c r="D224" s="229">
        <v>0</v>
      </c>
      <c r="R224" s="189">
        <v>751</v>
      </c>
      <c r="T224" s="189">
        <v>8796</v>
      </c>
    </row>
    <row r="225" spans="1:20" hidden="1" x14ac:dyDescent="0.4">
      <c r="A225" s="236" t="s">
        <v>604</v>
      </c>
      <c r="B225" s="240" t="s">
        <v>605</v>
      </c>
      <c r="C225" s="229">
        <v>0</v>
      </c>
      <c r="D225" s="229">
        <v>0</v>
      </c>
      <c r="R225" s="189">
        <v>752</v>
      </c>
      <c r="T225" s="189">
        <v>8797</v>
      </c>
    </row>
    <row r="226" spans="1:20" hidden="1" x14ac:dyDescent="0.4">
      <c r="A226" s="236" t="s">
        <v>606</v>
      </c>
      <c r="B226" s="240" t="s">
        <v>607</v>
      </c>
      <c r="C226" s="229">
        <v>0</v>
      </c>
      <c r="D226" s="229">
        <v>0</v>
      </c>
      <c r="R226" s="189">
        <v>753</v>
      </c>
      <c r="T226" s="189">
        <v>8798</v>
      </c>
    </row>
    <row r="227" spans="1:20" hidden="1" x14ac:dyDescent="0.4">
      <c r="A227" s="236" t="s">
        <v>608</v>
      </c>
      <c r="B227" s="240" t="s">
        <v>609</v>
      </c>
      <c r="C227" s="229">
        <v>0</v>
      </c>
      <c r="D227" s="229">
        <v>0</v>
      </c>
      <c r="R227" s="189">
        <v>754</v>
      </c>
      <c r="T227" s="189">
        <v>8799</v>
      </c>
    </row>
    <row r="228" spans="1:20" hidden="1" x14ac:dyDescent="0.4">
      <c r="A228" s="236" t="s">
        <v>610</v>
      </c>
      <c r="B228" s="240" t="s">
        <v>611</v>
      </c>
      <c r="C228" s="229">
        <v>0</v>
      </c>
      <c r="D228" s="229">
        <v>0</v>
      </c>
      <c r="R228" s="189">
        <v>755</v>
      </c>
      <c r="T228" s="189">
        <v>8800</v>
      </c>
    </row>
    <row r="229" spans="1:20" hidden="1" x14ac:dyDescent="0.4">
      <c r="A229" s="236" t="s">
        <v>612</v>
      </c>
      <c r="B229" s="240" t="s">
        <v>613</v>
      </c>
      <c r="C229" s="229">
        <v>0</v>
      </c>
      <c r="D229" s="229">
        <v>0</v>
      </c>
      <c r="R229" s="189">
        <v>756</v>
      </c>
      <c r="T229" s="189">
        <v>8801</v>
      </c>
    </row>
    <row r="230" spans="1:20" hidden="1" x14ac:dyDescent="0.4">
      <c r="A230" s="236" t="s">
        <v>614</v>
      </c>
      <c r="B230" s="240" t="s">
        <v>615</v>
      </c>
      <c r="C230" s="229">
        <v>0</v>
      </c>
      <c r="D230" s="229">
        <v>0</v>
      </c>
      <c r="R230" s="189">
        <v>757</v>
      </c>
      <c r="T230" s="189">
        <v>8802</v>
      </c>
    </row>
    <row r="231" spans="1:20" hidden="1" x14ac:dyDescent="0.4">
      <c r="A231" s="236" t="s">
        <v>616</v>
      </c>
      <c r="B231" s="240" t="s">
        <v>617</v>
      </c>
      <c r="C231" s="229">
        <v>0</v>
      </c>
      <c r="D231" s="229">
        <v>0</v>
      </c>
      <c r="R231" s="189">
        <v>758</v>
      </c>
      <c r="T231" s="189">
        <v>8803</v>
      </c>
    </row>
    <row r="232" spans="1:20" hidden="1" x14ac:dyDescent="0.4">
      <c r="A232" s="236" t="s">
        <v>618</v>
      </c>
      <c r="B232" s="240" t="s">
        <v>619</v>
      </c>
      <c r="C232" s="229">
        <v>0</v>
      </c>
      <c r="D232" s="229">
        <v>0</v>
      </c>
      <c r="R232" s="189">
        <v>759</v>
      </c>
      <c r="T232" s="189">
        <v>8804</v>
      </c>
    </row>
    <row r="233" spans="1:20" hidden="1" x14ac:dyDescent="0.4">
      <c r="A233" s="236" t="s">
        <v>620</v>
      </c>
      <c r="B233" s="240" t="s">
        <v>621</v>
      </c>
      <c r="C233" s="229">
        <v>0</v>
      </c>
      <c r="D233" s="229">
        <v>0</v>
      </c>
      <c r="R233" s="189">
        <v>760</v>
      </c>
      <c r="T233" s="189">
        <v>8805</v>
      </c>
    </row>
    <row r="234" spans="1:20" hidden="1" x14ac:dyDescent="0.4">
      <c r="A234" s="236" t="s">
        <v>1090</v>
      </c>
      <c r="B234" s="240" t="s">
        <v>1091</v>
      </c>
      <c r="C234" s="229">
        <v>0</v>
      </c>
      <c r="D234" s="229">
        <v>0</v>
      </c>
      <c r="R234" s="189">
        <v>761</v>
      </c>
      <c r="T234" s="189">
        <v>8806</v>
      </c>
    </row>
    <row r="235" spans="1:20" hidden="1" x14ac:dyDescent="0.4">
      <c r="A235" s="236" t="s">
        <v>1092</v>
      </c>
      <c r="B235" s="240" t="s">
        <v>1093</v>
      </c>
      <c r="C235" s="229">
        <v>0</v>
      </c>
      <c r="D235" s="229">
        <v>0</v>
      </c>
      <c r="R235" s="189">
        <v>762</v>
      </c>
      <c r="T235" s="189">
        <v>8807</v>
      </c>
    </row>
    <row r="236" spans="1:20" hidden="1" x14ac:dyDescent="0.4">
      <c r="A236" s="236" t="s">
        <v>1094</v>
      </c>
      <c r="B236" s="240" t="s">
        <v>1095</v>
      </c>
      <c r="C236" s="229">
        <v>0</v>
      </c>
      <c r="D236" s="229">
        <v>0</v>
      </c>
      <c r="R236" s="189">
        <v>763</v>
      </c>
      <c r="T236" s="189">
        <v>8808</v>
      </c>
    </row>
    <row r="237" spans="1:20" ht="38.6" hidden="1" x14ac:dyDescent="0.4">
      <c r="A237" s="236" t="s">
        <v>1096</v>
      </c>
      <c r="B237" s="240" t="s">
        <v>1097</v>
      </c>
      <c r="C237" s="229">
        <v>0</v>
      </c>
      <c r="D237" s="229">
        <v>0</v>
      </c>
      <c r="R237" s="189">
        <v>764</v>
      </c>
      <c r="T237" s="189">
        <v>8809</v>
      </c>
    </row>
    <row r="238" spans="1:20" hidden="1" x14ac:dyDescent="0.4">
      <c r="A238" s="236" t="s">
        <v>1098</v>
      </c>
      <c r="B238" s="240" t="s">
        <v>1099</v>
      </c>
      <c r="C238" s="229">
        <v>0</v>
      </c>
      <c r="D238" s="229">
        <v>0</v>
      </c>
      <c r="R238" s="189">
        <v>765</v>
      </c>
      <c r="T238" s="189">
        <v>8810</v>
      </c>
    </row>
    <row r="239" spans="1:20" hidden="1" x14ac:dyDescent="0.4">
      <c r="A239" s="236" t="s">
        <v>1100</v>
      </c>
      <c r="B239" s="240" t="s">
        <v>1101</v>
      </c>
      <c r="C239" s="229">
        <v>0</v>
      </c>
      <c r="D239" s="229">
        <v>0</v>
      </c>
      <c r="R239" s="189">
        <v>766</v>
      </c>
      <c r="T239" s="189">
        <v>8811</v>
      </c>
    </row>
    <row r="240" spans="1:20" hidden="1" x14ac:dyDescent="0.4">
      <c r="A240" s="236" t="s">
        <v>1102</v>
      </c>
      <c r="B240" s="240" t="s">
        <v>1103</v>
      </c>
      <c r="C240" s="229">
        <v>0</v>
      </c>
      <c r="D240" s="229">
        <v>0</v>
      </c>
      <c r="R240" s="189">
        <v>767</v>
      </c>
      <c r="T240" s="189">
        <v>8812</v>
      </c>
    </row>
    <row r="241" spans="1:20" hidden="1" x14ac:dyDescent="0.4">
      <c r="A241" s="236" t="s">
        <v>1104</v>
      </c>
      <c r="B241" s="240" t="s">
        <v>1105</v>
      </c>
      <c r="C241" s="229">
        <v>0</v>
      </c>
      <c r="D241" s="229">
        <v>0</v>
      </c>
      <c r="R241" s="189">
        <v>768</v>
      </c>
      <c r="T241" s="189">
        <v>8813</v>
      </c>
    </row>
    <row r="242" spans="1:20" ht="25.75" hidden="1" x14ac:dyDescent="0.4">
      <c r="A242" s="236" t="s">
        <v>1106</v>
      </c>
      <c r="B242" s="240" t="s">
        <v>1107</v>
      </c>
      <c r="C242" s="229">
        <v>0</v>
      </c>
      <c r="D242" s="229">
        <v>0</v>
      </c>
      <c r="R242" s="189">
        <v>769</v>
      </c>
      <c r="T242" s="189">
        <v>8814</v>
      </c>
    </row>
    <row r="243" spans="1:20" ht="25.75" hidden="1" x14ac:dyDescent="0.4">
      <c r="A243" s="236" t="s">
        <v>1108</v>
      </c>
      <c r="B243" s="240" t="s">
        <v>1109</v>
      </c>
      <c r="C243" s="229">
        <v>0</v>
      </c>
      <c r="D243" s="229">
        <v>0</v>
      </c>
      <c r="R243" s="189">
        <v>770</v>
      </c>
      <c r="T243" s="189">
        <v>8815</v>
      </c>
    </row>
    <row r="244" spans="1:20" hidden="1" x14ac:dyDescent="0.4">
      <c r="A244" s="236" t="s">
        <v>1110</v>
      </c>
      <c r="B244" s="240" t="s">
        <v>1111</v>
      </c>
      <c r="C244" s="229">
        <v>0</v>
      </c>
      <c r="D244" s="229">
        <v>0</v>
      </c>
      <c r="R244" s="189">
        <v>771</v>
      </c>
      <c r="T244" s="189">
        <v>8816</v>
      </c>
    </row>
    <row r="245" spans="1:20" hidden="1" x14ac:dyDescent="0.4">
      <c r="A245" s="236" t="s">
        <v>1112</v>
      </c>
      <c r="B245" s="240" t="s">
        <v>1113</v>
      </c>
      <c r="C245" s="229">
        <v>0</v>
      </c>
      <c r="D245" s="229">
        <v>0</v>
      </c>
      <c r="R245" s="189">
        <v>772</v>
      </c>
      <c r="T245" s="189">
        <v>8817</v>
      </c>
    </row>
    <row r="246" spans="1:20" hidden="1" x14ac:dyDescent="0.4">
      <c r="A246" s="236" t="s">
        <v>1114</v>
      </c>
      <c r="B246" s="240" t="s">
        <v>1115</v>
      </c>
      <c r="C246" s="229">
        <v>0</v>
      </c>
      <c r="D246" s="229">
        <v>0</v>
      </c>
      <c r="R246" s="189">
        <v>773</v>
      </c>
      <c r="T246" s="189">
        <v>8818</v>
      </c>
    </row>
    <row r="247" spans="1:20" hidden="1" x14ac:dyDescent="0.4">
      <c r="A247" s="236" t="s">
        <v>1116</v>
      </c>
      <c r="B247" s="240" t="s">
        <v>1117</v>
      </c>
      <c r="C247" s="229">
        <v>0</v>
      </c>
      <c r="D247" s="229">
        <v>0</v>
      </c>
      <c r="R247" s="189">
        <v>774</v>
      </c>
      <c r="T247" s="189">
        <v>8819</v>
      </c>
    </row>
    <row r="248" spans="1:20" hidden="1" x14ac:dyDescent="0.4">
      <c r="A248" s="236" t="s">
        <v>1118</v>
      </c>
      <c r="B248" s="240" t="s">
        <v>1119</v>
      </c>
      <c r="C248" s="229">
        <v>0</v>
      </c>
      <c r="D248" s="229">
        <v>0</v>
      </c>
      <c r="R248" s="189">
        <v>775</v>
      </c>
      <c r="T248" s="189">
        <v>8820</v>
      </c>
    </row>
    <row r="249" spans="1:20" hidden="1" x14ac:dyDescent="0.4">
      <c r="A249" s="236" t="s">
        <v>1120</v>
      </c>
      <c r="B249" s="240" t="s">
        <v>1121</v>
      </c>
      <c r="C249" s="229">
        <v>0</v>
      </c>
      <c r="D249" s="229">
        <v>0</v>
      </c>
      <c r="R249" s="189">
        <v>776</v>
      </c>
      <c r="T249" s="189">
        <v>8821</v>
      </c>
    </row>
    <row r="250" spans="1:20" ht="25.75" hidden="1" x14ac:dyDescent="0.4">
      <c r="A250" s="236" t="s">
        <v>1122</v>
      </c>
      <c r="B250" s="240" t="s">
        <v>1123</v>
      </c>
      <c r="C250" s="229">
        <v>0</v>
      </c>
      <c r="D250" s="229">
        <v>0</v>
      </c>
      <c r="R250" s="189">
        <v>777</v>
      </c>
      <c r="T250" s="189">
        <v>8822</v>
      </c>
    </row>
    <row r="251" spans="1:20" ht="51.45" hidden="1" x14ac:dyDescent="0.4">
      <c r="A251" s="236" t="s">
        <v>1124</v>
      </c>
      <c r="B251" s="240" t="s">
        <v>1125</v>
      </c>
      <c r="C251" s="229">
        <v>0</v>
      </c>
      <c r="D251" s="229">
        <v>0</v>
      </c>
      <c r="R251" s="189">
        <v>778</v>
      </c>
      <c r="T251" s="189">
        <v>8823</v>
      </c>
    </row>
    <row r="252" spans="1:20" ht="25.75" hidden="1" x14ac:dyDescent="0.4">
      <c r="A252" s="236" t="s">
        <v>1126</v>
      </c>
      <c r="B252" s="240" t="s">
        <v>1127</v>
      </c>
      <c r="C252" s="229">
        <v>0</v>
      </c>
      <c r="D252" s="229">
        <v>0</v>
      </c>
      <c r="R252" s="189">
        <v>779</v>
      </c>
      <c r="T252" s="189">
        <v>8824</v>
      </c>
    </row>
    <row r="253" spans="1:20" hidden="1" x14ac:dyDescent="0.4">
      <c r="A253" s="236" t="s">
        <v>622</v>
      </c>
      <c r="B253" s="239" t="s">
        <v>623</v>
      </c>
      <c r="C253" s="229">
        <v>0</v>
      </c>
      <c r="D253" s="229">
        <v>0</v>
      </c>
      <c r="R253" s="189">
        <v>780</v>
      </c>
      <c r="T253" s="189">
        <v>8825</v>
      </c>
    </row>
    <row r="254" spans="1:20" ht="38.6" hidden="1" x14ac:dyDescent="0.4">
      <c r="A254" s="236" t="s">
        <v>1128</v>
      </c>
      <c r="B254" s="240" t="s">
        <v>1129</v>
      </c>
      <c r="C254" s="229">
        <v>0</v>
      </c>
      <c r="D254" s="229">
        <v>0</v>
      </c>
      <c r="R254" s="189">
        <v>781</v>
      </c>
      <c r="T254" s="189">
        <v>8826</v>
      </c>
    </row>
    <row r="255" spans="1:20" hidden="1" x14ac:dyDescent="0.4">
      <c r="A255" s="236" t="s">
        <v>1130</v>
      </c>
      <c r="B255" s="240" t="s">
        <v>1131</v>
      </c>
      <c r="C255" s="229">
        <v>0</v>
      </c>
      <c r="D255" s="229">
        <v>0</v>
      </c>
      <c r="R255" s="189">
        <v>782</v>
      </c>
      <c r="T255" s="189">
        <v>8827</v>
      </c>
    </row>
    <row r="256" spans="1:20" hidden="1" x14ac:dyDescent="0.4">
      <c r="A256" s="236" t="s">
        <v>1132</v>
      </c>
      <c r="B256" s="240" t="s">
        <v>1133</v>
      </c>
      <c r="C256" s="229">
        <v>0</v>
      </c>
      <c r="D256" s="229">
        <v>0</v>
      </c>
      <c r="R256" s="189">
        <v>783</v>
      </c>
      <c r="T256" s="189">
        <v>8828</v>
      </c>
    </row>
    <row r="257" spans="1:20" hidden="1" x14ac:dyDescent="0.4">
      <c r="A257" s="236" t="s">
        <v>1134</v>
      </c>
      <c r="B257" s="240" t="s">
        <v>1135</v>
      </c>
      <c r="C257" s="229">
        <v>0</v>
      </c>
      <c r="D257" s="229">
        <v>0</v>
      </c>
      <c r="R257" s="189">
        <v>784</v>
      </c>
      <c r="T257" s="189">
        <v>8829</v>
      </c>
    </row>
    <row r="258" spans="1:20" hidden="1" x14ac:dyDescent="0.4">
      <c r="A258" s="236" t="s">
        <v>1136</v>
      </c>
      <c r="B258" s="240" t="s">
        <v>1137</v>
      </c>
      <c r="C258" s="229">
        <v>0</v>
      </c>
      <c r="D258" s="229">
        <v>0</v>
      </c>
      <c r="R258" s="189">
        <v>785</v>
      </c>
      <c r="T258" s="189">
        <v>8830</v>
      </c>
    </row>
    <row r="259" spans="1:20" ht="25.75" hidden="1" x14ac:dyDescent="0.4">
      <c r="A259" s="236" t="s">
        <v>1138</v>
      </c>
      <c r="B259" s="240" t="s">
        <v>1139</v>
      </c>
      <c r="C259" s="229">
        <v>0</v>
      </c>
      <c r="D259" s="229">
        <v>0</v>
      </c>
      <c r="R259" s="189">
        <v>786</v>
      </c>
      <c r="T259" s="189">
        <v>8831</v>
      </c>
    </row>
    <row r="260" spans="1:20" hidden="1" x14ac:dyDescent="0.4">
      <c r="A260" s="236" t="s">
        <v>1140</v>
      </c>
      <c r="B260" s="240" t="s">
        <v>1141</v>
      </c>
      <c r="C260" s="229">
        <v>0</v>
      </c>
      <c r="D260" s="229">
        <v>0</v>
      </c>
      <c r="R260" s="189">
        <v>787</v>
      </c>
      <c r="T260" s="189">
        <v>8832</v>
      </c>
    </row>
    <row r="261" spans="1:20" hidden="1" x14ac:dyDescent="0.4">
      <c r="A261" s="236" t="s">
        <v>1142</v>
      </c>
      <c r="B261" s="240" t="s">
        <v>1143</v>
      </c>
      <c r="C261" s="229">
        <v>0</v>
      </c>
      <c r="D261" s="229">
        <v>0</v>
      </c>
      <c r="R261" s="189">
        <v>788</v>
      </c>
      <c r="T261" s="189">
        <v>8833</v>
      </c>
    </row>
    <row r="262" spans="1:20" ht="25.75" hidden="1" x14ac:dyDescent="0.4">
      <c r="A262" s="236" t="s">
        <v>1144</v>
      </c>
      <c r="B262" s="240" t="s">
        <v>1145</v>
      </c>
      <c r="C262" s="229">
        <v>0</v>
      </c>
      <c r="D262" s="229">
        <v>0</v>
      </c>
      <c r="R262" s="189">
        <v>789</v>
      </c>
      <c r="T262" s="189">
        <v>8834</v>
      </c>
    </row>
    <row r="263" spans="1:20" hidden="1" x14ac:dyDescent="0.4">
      <c r="A263" s="236" t="s">
        <v>1146</v>
      </c>
      <c r="B263" s="240" t="s">
        <v>1147</v>
      </c>
      <c r="C263" s="229">
        <v>0</v>
      </c>
      <c r="D263" s="229">
        <v>0</v>
      </c>
      <c r="R263" s="189">
        <v>790</v>
      </c>
      <c r="T263" s="189">
        <v>8835</v>
      </c>
    </row>
    <row r="264" spans="1:20" ht="25.75" hidden="1" x14ac:dyDescent="0.4">
      <c r="A264" s="236" t="s">
        <v>624</v>
      </c>
      <c r="B264" s="240" t="s">
        <v>625</v>
      </c>
      <c r="C264" s="229">
        <v>0</v>
      </c>
      <c r="D264" s="229">
        <v>0</v>
      </c>
    </row>
    <row r="265" spans="1:20" ht="25.75" hidden="1" x14ac:dyDescent="0.4">
      <c r="A265" s="236" t="s">
        <v>626</v>
      </c>
      <c r="B265" s="239" t="s">
        <v>627</v>
      </c>
      <c r="C265" s="229">
        <v>0</v>
      </c>
      <c r="D265" s="229">
        <v>0</v>
      </c>
      <c r="R265" s="189">
        <v>791</v>
      </c>
      <c r="T265" s="189">
        <v>8836</v>
      </c>
    </row>
    <row r="266" spans="1:20" hidden="1" x14ac:dyDescent="0.4">
      <c r="A266" s="236" t="s">
        <v>1148</v>
      </c>
      <c r="B266" s="240" t="s">
        <v>1149</v>
      </c>
      <c r="C266" s="229">
        <v>0</v>
      </c>
      <c r="D266" s="229">
        <v>0</v>
      </c>
      <c r="R266" s="189">
        <v>792</v>
      </c>
      <c r="T266" s="189">
        <v>8837</v>
      </c>
    </row>
    <row r="267" spans="1:20" hidden="1" x14ac:dyDescent="0.4">
      <c r="A267" s="236" t="s">
        <v>1150</v>
      </c>
      <c r="B267" s="240" t="s">
        <v>1151</v>
      </c>
      <c r="C267" s="229">
        <v>0</v>
      </c>
      <c r="D267" s="229">
        <v>0</v>
      </c>
      <c r="R267" s="189">
        <v>793</v>
      </c>
      <c r="T267" s="189">
        <v>8838</v>
      </c>
    </row>
    <row r="268" spans="1:20" ht="25.75" hidden="1" x14ac:dyDescent="0.4">
      <c r="A268" s="236" t="s">
        <v>1152</v>
      </c>
      <c r="B268" s="240" t="s">
        <v>1153</v>
      </c>
      <c r="C268" s="229">
        <v>0</v>
      </c>
      <c r="D268" s="229">
        <v>0</v>
      </c>
      <c r="R268" s="189">
        <v>794</v>
      </c>
      <c r="T268" s="189">
        <v>8839</v>
      </c>
    </row>
    <row r="269" spans="1:20" ht="25.75" hidden="1" x14ac:dyDescent="0.4">
      <c r="A269" s="236" t="s">
        <v>1154</v>
      </c>
      <c r="B269" s="240" t="s">
        <v>1155</v>
      </c>
      <c r="C269" s="229">
        <v>0</v>
      </c>
      <c r="D269" s="229">
        <v>0</v>
      </c>
      <c r="R269" s="189">
        <v>795</v>
      </c>
      <c r="T269" s="189">
        <v>8840</v>
      </c>
    </row>
    <row r="270" spans="1:20" ht="25.75" hidden="1" x14ac:dyDescent="0.4">
      <c r="A270" s="236" t="s">
        <v>1156</v>
      </c>
      <c r="B270" s="240" t="s">
        <v>1157</v>
      </c>
      <c r="C270" s="229">
        <v>0</v>
      </c>
      <c r="D270" s="229">
        <v>0</v>
      </c>
      <c r="R270" s="189">
        <v>796</v>
      </c>
      <c r="T270" s="189">
        <v>8841</v>
      </c>
    </row>
    <row r="271" spans="1:20" ht="25.75" hidden="1" x14ac:dyDescent="0.4">
      <c r="A271" s="236" t="s">
        <v>1158</v>
      </c>
      <c r="B271" s="240" t="s">
        <v>1159</v>
      </c>
      <c r="C271" s="229">
        <v>0</v>
      </c>
      <c r="D271" s="229">
        <v>0</v>
      </c>
      <c r="R271" s="189">
        <v>797</v>
      </c>
      <c r="T271" s="189">
        <v>8842</v>
      </c>
    </row>
    <row r="272" spans="1:20" hidden="1" x14ac:dyDescent="0.4">
      <c r="A272" s="236" t="s">
        <v>1160</v>
      </c>
      <c r="B272" s="240" t="s">
        <v>1161</v>
      </c>
      <c r="C272" s="229">
        <v>0</v>
      </c>
      <c r="D272" s="229">
        <v>0</v>
      </c>
      <c r="R272" s="189">
        <v>798</v>
      </c>
      <c r="T272" s="189">
        <v>8843</v>
      </c>
    </row>
    <row r="273" spans="1:20" hidden="1" x14ac:dyDescent="0.4">
      <c r="A273" s="236" t="s">
        <v>1162</v>
      </c>
      <c r="B273" s="240" t="s">
        <v>1163</v>
      </c>
      <c r="C273" s="229">
        <v>0</v>
      </c>
      <c r="D273" s="229">
        <v>0</v>
      </c>
      <c r="R273" s="189">
        <v>799</v>
      </c>
      <c r="T273" s="189">
        <v>8844</v>
      </c>
    </row>
    <row r="274" spans="1:20" ht="38.6" hidden="1" x14ac:dyDescent="0.4">
      <c r="A274" s="236" t="s">
        <v>628</v>
      </c>
      <c r="B274" s="239" t="s">
        <v>629</v>
      </c>
      <c r="C274" s="229">
        <v>0</v>
      </c>
      <c r="D274" s="229">
        <v>0</v>
      </c>
      <c r="R274" s="189">
        <v>800</v>
      </c>
      <c r="T274" s="189">
        <v>8845</v>
      </c>
    </row>
    <row r="275" spans="1:20" ht="25.75" hidden="1" x14ac:dyDescent="0.4">
      <c r="A275" s="236" t="s">
        <v>1164</v>
      </c>
      <c r="B275" s="240" t="s">
        <v>1165</v>
      </c>
      <c r="C275" s="229">
        <v>0</v>
      </c>
      <c r="D275" s="229">
        <v>0</v>
      </c>
      <c r="R275" s="189">
        <v>801</v>
      </c>
      <c r="T275" s="189">
        <v>8846</v>
      </c>
    </row>
    <row r="276" spans="1:20" ht="38.6" hidden="1" x14ac:dyDescent="0.4">
      <c r="A276" s="236" t="s">
        <v>630</v>
      </c>
      <c r="B276" s="240" t="s">
        <v>631</v>
      </c>
      <c r="C276" s="229">
        <v>0</v>
      </c>
      <c r="D276" s="229">
        <v>0</v>
      </c>
      <c r="R276" s="189">
        <v>802</v>
      </c>
      <c r="T276" s="189">
        <v>8847</v>
      </c>
    </row>
    <row r="277" spans="1:20" x14ac:dyDescent="0.4">
      <c r="A277" s="251" t="s">
        <v>414</v>
      </c>
      <c r="B277" s="251" t="s">
        <v>413</v>
      </c>
      <c r="C277" s="229">
        <v>0</v>
      </c>
      <c r="D277" s="233">
        <v>45300</v>
      </c>
    </row>
    <row r="278" spans="1:20" x14ac:dyDescent="0.4">
      <c r="A278" s="250" t="s">
        <v>1204</v>
      </c>
      <c r="B278" s="250" t="s">
        <v>1203</v>
      </c>
      <c r="C278" s="229">
        <v>0</v>
      </c>
      <c r="D278" s="229">
        <v>45300</v>
      </c>
    </row>
    <row r="279" spans="1:20" x14ac:dyDescent="0.4">
      <c r="A279" s="249" t="s">
        <v>1166</v>
      </c>
      <c r="B279" s="249" t="s">
        <v>1167</v>
      </c>
      <c r="C279" s="248">
        <v>757</v>
      </c>
      <c r="D279" s="248">
        <v>51158</v>
      </c>
      <c r="R279" s="189">
        <v>974</v>
      </c>
      <c r="T279" s="189">
        <v>9021</v>
      </c>
    </row>
    <row r="280" spans="1:20" x14ac:dyDescent="0.4">
      <c r="A280" s="243" t="s">
        <v>1168</v>
      </c>
      <c r="B280" s="235" t="s">
        <v>1169</v>
      </c>
      <c r="C280" s="233">
        <v>757</v>
      </c>
      <c r="D280" s="233">
        <v>0</v>
      </c>
      <c r="R280" s="189">
        <v>975</v>
      </c>
      <c r="T280" s="189">
        <v>9022</v>
      </c>
    </row>
    <row r="281" spans="1:20" hidden="1" x14ac:dyDescent="0.4">
      <c r="A281" s="244" t="s">
        <v>1170</v>
      </c>
      <c r="B281" s="237" t="s">
        <v>1171</v>
      </c>
      <c r="C281" s="229">
        <v>0</v>
      </c>
      <c r="D281" s="229">
        <v>0</v>
      </c>
      <c r="R281" s="189">
        <v>976</v>
      </c>
      <c r="T281" s="189">
        <v>9023</v>
      </c>
    </row>
    <row r="282" spans="1:20" hidden="1" x14ac:dyDescent="0.4">
      <c r="A282" s="244" t="s">
        <v>1172</v>
      </c>
      <c r="B282" s="245" t="s">
        <v>212</v>
      </c>
      <c r="C282" s="229">
        <v>0</v>
      </c>
      <c r="D282" s="229">
        <v>0</v>
      </c>
      <c r="R282" s="189">
        <v>977</v>
      </c>
      <c r="T282" s="189">
        <v>9024</v>
      </c>
    </row>
    <row r="283" spans="1:20" hidden="1" x14ac:dyDescent="0.4">
      <c r="A283" s="244" t="s">
        <v>1173</v>
      </c>
      <c r="B283" s="245" t="s">
        <v>1174</v>
      </c>
      <c r="C283" s="229">
        <v>0</v>
      </c>
      <c r="D283" s="229">
        <v>0</v>
      </c>
      <c r="R283" s="189">
        <v>978</v>
      </c>
      <c r="T283" s="189">
        <v>9025</v>
      </c>
    </row>
    <row r="284" spans="1:20" x14ac:dyDescent="0.4">
      <c r="A284" s="244" t="s">
        <v>1175</v>
      </c>
      <c r="B284" s="237" t="s">
        <v>1176</v>
      </c>
      <c r="C284" s="229">
        <v>757</v>
      </c>
      <c r="D284" s="229">
        <v>0</v>
      </c>
      <c r="R284" s="189">
        <v>979</v>
      </c>
      <c r="T284" s="189">
        <v>9026</v>
      </c>
    </row>
    <row r="285" spans="1:20" x14ac:dyDescent="0.4">
      <c r="A285" s="244" t="s">
        <v>1177</v>
      </c>
      <c r="B285" s="245" t="s">
        <v>1178</v>
      </c>
      <c r="C285" s="229">
        <v>51915</v>
      </c>
      <c r="D285" s="229">
        <v>51158</v>
      </c>
      <c r="R285" s="189">
        <v>980</v>
      </c>
      <c r="T285" s="189">
        <v>9027</v>
      </c>
    </row>
    <row r="286" spans="1:20" x14ac:dyDescent="0.4">
      <c r="A286" s="244" t="s">
        <v>1179</v>
      </c>
      <c r="B286" s="245" t="s">
        <v>1180</v>
      </c>
      <c r="C286" s="229">
        <v>51158</v>
      </c>
      <c r="D286" s="229">
        <v>0</v>
      </c>
      <c r="R286" s="189">
        <v>981</v>
      </c>
      <c r="T286" s="189">
        <v>9028</v>
      </c>
    </row>
    <row r="287" spans="1:20" hidden="1" x14ac:dyDescent="0.4">
      <c r="A287" s="221" t="s">
        <v>1181</v>
      </c>
      <c r="B287" s="222" t="s">
        <v>1182</v>
      </c>
      <c r="C287" s="208">
        <v>0</v>
      </c>
      <c r="D287" s="208">
        <v>0</v>
      </c>
      <c r="R287" s="189">
        <v>982</v>
      </c>
      <c r="T287" s="189">
        <v>9029</v>
      </c>
    </row>
    <row r="288" spans="1:20" hidden="1" x14ac:dyDescent="0.4">
      <c r="A288" s="210" t="s">
        <v>1183</v>
      </c>
      <c r="B288" s="211" t="s">
        <v>1184</v>
      </c>
      <c r="C288" s="212">
        <v>0</v>
      </c>
      <c r="D288" s="203">
        <v>0</v>
      </c>
      <c r="R288" s="189">
        <v>983</v>
      </c>
      <c r="T288" s="189">
        <v>9030</v>
      </c>
    </row>
    <row r="289" spans="1:20" hidden="1" x14ac:dyDescent="0.4">
      <c r="A289" s="210" t="s">
        <v>1185</v>
      </c>
      <c r="B289" s="211" t="s">
        <v>1186</v>
      </c>
      <c r="C289" s="203">
        <v>0</v>
      </c>
      <c r="D289" s="203">
        <v>0</v>
      </c>
      <c r="R289" s="189">
        <v>984</v>
      </c>
      <c r="T289" s="189">
        <v>9031</v>
      </c>
    </row>
    <row r="290" spans="1:20" hidden="1" x14ac:dyDescent="0.4">
      <c r="A290" s="209" t="s">
        <v>1187</v>
      </c>
      <c r="B290" s="206" t="s">
        <v>1188</v>
      </c>
      <c r="C290" s="201">
        <v>0</v>
      </c>
      <c r="D290" s="201">
        <v>0</v>
      </c>
      <c r="R290" s="189">
        <v>985</v>
      </c>
      <c r="T290" s="189">
        <v>9032</v>
      </c>
    </row>
    <row r="291" spans="1:20" hidden="1" x14ac:dyDescent="0.4">
      <c r="A291" s="209" t="s">
        <v>1189</v>
      </c>
      <c r="B291" s="206" t="s">
        <v>1190</v>
      </c>
      <c r="C291" s="201">
        <v>0</v>
      </c>
      <c r="D291" s="201">
        <v>0</v>
      </c>
      <c r="R291" s="189">
        <v>986</v>
      </c>
      <c r="T291" s="189">
        <v>9033</v>
      </c>
    </row>
    <row r="292" spans="1:20" hidden="1" x14ac:dyDescent="0.4">
      <c r="A292" s="209" t="s">
        <v>1191</v>
      </c>
      <c r="B292" s="209" t="s">
        <v>1192</v>
      </c>
      <c r="C292" s="201">
        <v>0</v>
      </c>
      <c r="D292" s="201">
        <v>0</v>
      </c>
      <c r="R292" s="189">
        <v>987</v>
      </c>
      <c r="T292" s="189">
        <v>9034</v>
      </c>
    </row>
    <row r="293" spans="1:20" hidden="1" x14ac:dyDescent="0.4">
      <c r="A293" s="209" t="s">
        <v>1193</v>
      </c>
      <c r="B293" s="209" t="s">
        <v>1194</v>
      </c>
      <c r="C293" s="201">
        <v>0</v>
      </c>
      <c r="D293" s="201">
        <v>0</v>
      </c>
      <c r="R293" s="189">
        <v>988</v>
      </c>
      <c r="T293" s="189">
        <v>9035</v>
      </c>
    </row>
    <row r="294" spans="1:20" hidden="1" x14ac:dyDescent="0.4">
      <c r="A294" s="209" t="s">
        <v>1195</v>
      </c>
      <c r="B294" s="206" t="s">
        <v>1196</v>
      </c>
      <c r="C294" s="201">
        <v>0</v>
      </c>
      <c r="D294" s="201">
        <v>0</v>
      </c>
      <c r="R294" s="189">
        <v>989</v>
      </c>
      <c r="T294" s="189">
        <v>9036</v>
      </c>
    </row>
    <row r="295" spans="1:20" ht="38.6" hidden="1" x14ac:dyDescent="0.4">
      <c r="A295" s="210" t="s">
        <v>1197</v>
      </c>
      <c r="B295" s="207" t="s">
        <v>1198</v>
      </c>
      <c r="C295" s="203">
        <v>0</v>
      </c>
      <c r="D295" s="203">
        <v>0</v>
      </c>
      <c r="R295" s="189">
        <v>990</v>
      </c>
      <c r="T295" s="189">
        <v>9037</v>
      </c>
    </row>
    <row r="296" spans="1:20" hidden="1" x14ac:dyDescent="0.4">
      <c r="A296" s="210" t="s">
        <v>1199</v>
      </c>
      <c r="B296" s="207" t="s">
        <v>1200</v>
      </c>
      <c r="C296" s="203">
        <v>0</v>
      </c>
      <c r="D296" s="203">
        <v>0</v>
      </c>
      <c r="R296" s="189">
        <v>991</v>
      </c>
      <c r="T296" s="189">
        <v>9038</v>
      </c>
    </row>
    <row r="297" spans="1:20" x14ac:dyDescent="0.4">
      <c r="A297" s="213"/>
      <c r="B297" s="214"/>
      <c r="R297" s="189">
        <v>992</v>
      </c>
      <c r="T297" s="189">
        <v>9039</v>
      </c>
    </row>
    <row r="299" spans="1:20" x14ac:dyDescent="0.4">
      <c r="B299" s="127" t="s">
        <v>1208</v>
      </c>
    </row>
    <row r="301" spans="1:20" x14ac:dyDescent="0.4">
      <c r="B301" s="257" t="s">
        <v>1209</v>
      </c>
    </row>
    <row r="302" spans="1:20" x14ac:dyDescent="0.4">
      <c r="B302" s="257" t="s">
        <v>1210</v>
      </c>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ienemumi-izdevumi </vt:lpstr>
      <vt:lpstr>Kopsavilk pēc funkc.kat. un EKK</vt:lpstr>
      <vt:lpstr>Kopsavilkums ziedojumi</vt:lpstr>
      <vt:lpstr>'Kopsavilk pēc funkc.kat. un EKK'!Print_Area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Anda Pūriņa</dc:creator>
  <cp:lastModifiedBy>Vija Milbrete</cp:lastModifiedBy>
  <cp:lastPrinted>2022-01-26T11:41:52Z</cp:lastPrinted>
  <dcterms:created xsi:type="dcterms:W3CDTF">2022-01-20T17:04:39Z</dcterms:created>
  <dcterms:modified xsi:type="dcterms:W3CDTF">2022-02-07T06:57:41Z</dcterms:modified>
</cp:coreProperties>
</file>